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jektplan" state="visible" r:id="rId4"/>
    <sheet sheetId="2" name="Anleitung" state="visible" r:id="rId5"/>
    <sheet sheetId="3" name="Info" state="visible" r:id="rId6"/>
  </sheets>
  <calcPr calcId="171027"/>
</workbook>
</file>

<file path=xl/sharedStrings.xml><?xml version="1.0" encoding="utf-8"?>
<sst xmlns="http://schemas.openxmlformats.org/spreadsheetml/2006/main" count="65" uniqueCount="58">
  <si>
    <t>Projektplan mit Gantt-Diagramm</t>
  </si>
  <si>
    <t>Projekt</t>
  </si>
  <si>
    <t>Online-Shop Hofladen Becker</t>
  </si>
  <si>
    <t>Heute</t>
  </si>
  <si>
    <t>Projektstart</t>
  </si>
  <si>
    <t>← Zeitachse beginnt am Montag dieser Woche</t>
  </si>
  <si>
    <t>Projektende</t>
  </si>
  <si>
    <t>Fortschritt</t>
  </si>
  <si>
    <t>Offen</t>
  </si>
  <si>
    <t>Zeitachse ›</t>
  </si>
  <si>
    <t>Nr</t>
  </si>
  <si>
    <t>Aufgabe</t>
  </si>
  <si>
    <t>Verantwortlich</t>
  </si>
  <si>
    <t>Start</t>
  </si>
  <si>
    <t>Dauer (Tage)</t>
  </si>
  <si>
    <t>Ende</t>
  </si>
  <si>
    <t>Arbeitstage</t>
  </si>
  <si>
    <t>Status</t>
  </si>
  <si>
    <t>Kick-off mit Familie Becker</t>
  </si>
  <si>
    <t>Lea Wagner</t>
  </si>
  <si>
    <t>Anforderungen sammeln</t>
  </si>
  <si>
    <t>Shop-System auswählen</t>
  </si>
  <si>
    <t>Emre Kaya</t>
  </si>
  <si>
    <t>Design entwerfen</t>
  </si>
  <si>
    <t>Sofia Hoffmann</t>
  </si>
  <si>
    <t>Produktfotos im Hofladen</t>
  </si>
  <si>
    <t>Jonas Schneider</t>
  </si>
  <si>
    <t>Produkttexte schreiben</t>
  </si>
  <si>
    <t>Anna Müller</t>
  </si>
  <si>
    <t>Shop einrichten</t>
  </si>
  <si>
    <t>Zahlung und Versand</t>
  </si>
  <si>
    <t>Testphase mit Stammkunden</t>
  </si>
  <si>
    <t>Go-live</t>
  </si>
  <si>
    <t>Legende</t>
  </si>
  <si>
    <t>■</t>
  </si>
  <si>
    <t>erledigter Teil einer Aufgabe (nach Fortschritt)</t>
  </si>
  <si>
    <t>□</t>
  </si>
  <si>
    <t>noch offener Teil</t>
  </si>
  <si>
    <t>◆</t>
  </si>
  <si>
    <t>Meilenstein (Dauer 0)</t>
  </si>
  <si>
    <t>Gelb = Eingabe. Dauer in Kalendertagen, der Starttag zählt mit. Neue Aufgabe: Zeile innerhalb von 7 bis 21 einfügen, dann zählen alle Summen mit.</t>
  </si>
  <si>
    <t>So nutzt du den Projektplan</t>
  </si>
  <si>
    <t>1. Trag in B2 den Projektnamen und in B3 den Projektstart ein. Die Zeitachse beginnt am Montag dieser Woche und zeigt 18 Wochen.</t>
  </si>
  <si>
    <t>2. Überschreib die Beispielaufgaben in Spalte B und C. Gelbe Felder sind Eingaben, alles andere rechnet.</t>
  </si>
  <si>
    <t>3. Start (D) als Datum, Dauer (E) in Kalendertagen. Ende = Start + Dauer - 1, weil der Starttag mitzählt.</t>
  </si>
  <si>
    <t>4. Meilenstein: Dauer 0 eintragen. Er erscheint als ◆ in der Woche seines Datums.</t>
  </si>
  <si>
    <t>5. Fortschritt (H) in Prozent pflegen, z. B. 50%. Die Balken füllen sich von links mit ■, der Rest bleibt □.</t>
  </si>
  <si>
    <t>6. Abhängige Aufgabe: statt eines festen Datums =F8+1 in die Startzelle schreiben. Dann wandert sie mit, wenn sich die Vorgängeraufgabe verschiebt.</t>
  </si>
  <si>
    <t>7. Mehr Wochen: Spalte AA markieren, nach rechts ziehen. Die Formeln für Datum, KW und Balken laufen mit.</t>
  </si>
  <si>
    <t>Farbige Balken statt Zeichen</t>
  </si>
  <si>
    <t>Balkenbereich J7:AA21 markieren › Start › Bedingte Formatierung › Regeln zum Hervorheben von Zellen › Textinhalt › ■ mit grüner Füllung. Dasselbe für □ mit hellgrauer Füllung.</t>
  </si>
  <si>
    <t>Status-Spalte</t>
  </si>
  <si>
    <t>erledigt = 100 %, überfällig = Ende liegt vor heute und nicht fertig, läuft = Start ist erreicht, geplant = Start liegt in der Zukunft.</t>
  </si>
  <si>
    <t>Gantt-Diagramm Excel Vorlage: Projektplan mit Zeitachse</t>
  </si>
  <si>
    <t/>
  </si>
  <si>
    <t>Kostenlose Vorlage von Formelfalke: interaktive Excel-Übungen auf Deutsch.</t>
  </si>
  <si>
    <t>Anleitung und Erklärung der Formeln: https://formelfalke.de/vorlagen/gantt-diagramm/</t>
  </si>
  <si>
    <t>Microsoft Excel ist eine Marke der Microsoft Corporation. Formelfalke ist unabhängig.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</si>
</sst>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6" x14ac:knownFonts="1">
    <font>
      <color theme="1"/>
      <family val="2"/>
      <scheme val="minor"/>
      <sz val="11"/>
      <name val="Calibri"/>
    </font>
    <font>
      <b/>
    </font>
    <font>
      <color rgb="FF666666"/>
    </font>
    <font>
      <b/>
      <color rgb="FF666666"/>
    </font>
    <font>
      <b/>
      <color rgb="FF1F6FB2"/>
    </font>
    <font>
      <b/>
      <sz val="14"/>
    </font>
  </fonts>
  <fills count="4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DCEB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2" borderId="0" xfId="0" applyFill="1"/>
    <xf numFmtId="0" fontId="1" fillId="0" borderId="0" xfId="0" applyFont="1" applyAlignment="1">
      <alignment horizontal="right" vertical="center"/>
    </xf>
    <xf numFmtId="164" fontId="0" fillId="0" borderId="0" xfId="0" applyNumberFormat="1"/>
    <xf numFmtId="164" fontId="0" fillId="2" borderId="0" xfId="0" applyNumberFormat="1" applyFill="1"/>
    <xf numFmtId="0" fontId="2" fillId="0" borderId="0" xfId="0" applyFont="1"/>
    <xf numFmtId="9" fontId="1" fillId="0" borderId="0" xfId="0" applyNumberFormat="1" applyFont="1"/>
    <xf numFmtId="1" fontId="0" fillId="0" borderId="0" xfId="0" applyNumberFormat="1"/>
    <xf numFmtId="0" fontId="3" fillId="0" borderId="0" xfId="0" applyFont="1" applyAlignment="1">
      <alignment horizontal="right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164" fontId="1" fillId="3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2" borderId="0" xfId="0" applyNumberFormat="1" applyFill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9" fontId="0" fillId="2" borderId="0" xfId="0" applyNumberForma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8"/>
  <sheetViews>
    <sheetView workbookViewId="0">
      <pane xSplit="2" ySplit="6" topLeftCell="C7" activePane="bottomRight" state="frozen"/>
      <selection pane="bottomRight"/>
    </sheetView>
  </sheetViews>
  <sheetFormatPr defaultRowHeight="15" outlineLevelRow="0" outlineLevelCol="0" x14ac:dyDescent="55"/>
  <cols>
    <col min="1" max="1" width="6" customWidth="1"/>
    <col min="2" max="2" width="27" customWidth="1"/>
    <col min="3" max="3" width="17" customWidth="1"/>
    <col min="4" max="4" width="12" customWidth="1"/>
    <col min="6" max="6" width="12" customWidth="1"/>
    <col min="7" max="8" width="10" customWidth="1"/>
    <col min="9" max="9" width="12" customWidth="1"/>
    <col min="10" max="27" width="11" customWidth="1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7" x14ac:dyDescent="0.25">
      <c r="A2" s="1" t="s">
        <v>1</v>
      </c>
      <c r="B2" s="2" t="s">
        <v>2</v>
      </c>
      <c r="C2" s="2"/>
      <c r="D2" s="2"/>
      <c r="F2" s="3" t="s">
        <v>3</v>
      </c>
      <c r="G2" s="4">
        <f>TODAY()</f>
      </c>
    </row>
    <row r="3" spans="1:7" x14ac:dyDescent="0.25">
      <c r="A3" s="1" t="s">
        <v>4</v>
      </c>
      <c r="B3" s="5">
        <v>46314</v>
      </c>
      <c r="C3" s="6" t="s">
        <v>5</v>
      </c>
      <c r="F3" s="3" t="s">
        <v>6</v>
      </c>
      <c r="G3" s="4">
        <f>MAX(F7:F21)</f>
      </c>
    </row>
    <row r="4" spans="1:7" x14ac:dyDescent="0.25">
      <c r="A4" s="1" t="s">
        <v>7</v>
      </c>
      <c r="B4" s="7">
        <f>IFERROR(SUMPRODUCT(E7:E21,H7:H21)/SUM(E7:E21),0)</f>
      </c>
      <c r="F4" s="3" t="s">
        <v>8</v>
      </c>
      <c r="G4" s="8">
        <f>COUNTIFS(B7:B21,"&lt;&gt;",H7:H21,"&lt;1")</f>
      </c>
    </row>
    <row r="5" spans="9:27" x14ac:dyDescent="0.25">
      <c r="I5" s="9" t="s">
        <v>9</v>
      </c>
      <c r="J5" s="10">
        <f>"KW "&amp;WEEKNUM(J6,21)</f>
      </c>
      <c r="K5" s="10">
        <f>"KW "&amp;WEEKNUM(K6,21)</f>
      </c>
      <c r="L5" s="10">
        <f>"KW "&amp;WEEKNUM(L6,21)</f>
      </c>
      <c r="M5" s="10">
        <f>"KW "&amp;WEEKNUM(M6,21)</f>
      </c>
      <c r="N5" s="10">
        <f>"KW "&amp;WEEKNUM(N6,21)</f>
      </c>
      <c r="O5" s="10">
        <f>"KW "&amp;WEEKNUM(O6,21)</f>
      </c>
      <c r="P5" s="10">
        <f>"KW "&amp;WEEKNUM(P6,21)</f>
      </c>
      <c r="Q5" s="10">
        <f>"KW "&amp;WEEKNUM(Q6,21)</f>
      </c>
      <c r="R5" s="10">
        <f>"KW "&amp;WEEKNUM(R6,21)</f>
      </c>
      <c r="S5" s="10">
        <f>"KW "&amp;WEEKNUM(S6,21)</f>
      </c>
      <c r="T5" s="10">
        <f>"KW "&amp;WEEKNUM(T6,21)</f>
      </c>
      <c r="U5" s="10">
        <f>"KW "&amp;WEEKNUM(U6,21)</f>
      </c>
      <c r="V5" s="10">
        <f>"KW "&amp;WEEKNUM(V6,21)</f>
      </c>
      <c r="W5" s="10">
        <f>"KW "&amp;WEEKNUM(W6,21)</f>
      </c>
      <c r="X5" s="10">
        <f>"KW "&amp;WEEKNUM(X6,21)</f>
      </c>
      <c r="Y5" s="10">
        <f>"KW "&amp;WEEKNUM(Y6,21)</f>
      </c>
      <c r="Z5" s="10">
        <f>"KW "&amp;WEEKNUM(Z6,21)</f>
      </c>
      <c r="AA5" s="10">
        <f>"KW "&amp;WEEKNUM(AA6,21)</f>
      </c>
    </row>
    <row r="6" spans="1:27" x14ac:dyDescent="0.25">
      <c r="A6" s="11" t="s">
        <v>10</v>
      </c>
      <c r="B6" s="11" t="s">
        <v>11</v>
      </c>
      <c r="C6" s="11" t="s">
        <v>12</v>
      </c>
      <c r="D6" s="10" t="s">
        <v>13</v>
      </c>
      <c r="E6" s="10" t="s">
        <v>14</v>
      </c>
      <c r="F6" s="10" t="s">
        <v>15</v>
      </c>
      <c r="G6" s="10" t="s">
        <v>16</v>
      </c>
      <c r="H6" s="10" t="s">
        <v>7</v>
      </c>
      <c r="I6" s="10" t="s">
        <v>17</v>
      </c>
      <c r="J6" s="12">
        <f>$B$3-WEEKDAY($B$3,2)+1</f>
      </c>
      <c r="K6" s="12">
        <f>J6+7</f>
      </c>
      <c r="L6" s="12">
        <f>K6+7</f>
      </c>
      <c r="M6" s="12">
        <f>L6+7</f>
      </c>
      <c r="N6" s="12">
        <f>M6+7</f>
      </c>
      <c r="O6" s="12">
        <f>N6+7</f>
      </c>
      <c r="P6" s="12">
        <f>O6+7</f>
      </c>
      <c r="Q6" s="12">
        <f>P6+7</f>
      </c>
      <c r="R6" s="12">
        <f>Q6+7</f>
      </c>
      <c r="S6" s="12">
        <f>R6+7</f>
      </c>
      <c r="T6" s="12">
        <f>S6+7</f>
      </c>
      <c r="U6" s="12">
        <f>T6+7</f>
      </c>
      <c r="V6" s="12">
        <f>U6+7</f>
      </c>
      <c r="W6" s="12">
        <f>V6+7</f>
      </c>
      <c r="X6" s="12">
        <f>W6+7</f>
      </c>
      <c r="Y6" s="12">
        <f>X6+7</f>
      </c>
      <c r="Z6" s="12">
        <f>Y6+7</f>
      </c>
      <c r="AA6" s="12">
        <f>Z6+7</f>
      </c>
    </row>
    <row r="7" spans="1:27" x14ac:dyDescent="0.25">
      <c r="A7" s="13">
        <v>1</v>
      </c>
      <c r="B7" s="2" t="s">
        <v>18</v>
      </c>
      <c r="C7" s="2" t="s">
        <v>19</v>
      </c>
      <c r="D7" s="5">
        <v>46314</v>
      </c>
      <c r="E7" s="14">
        <v>0</v>
      </c>
      <c r="F7" s="4">
        <f>IF(D7="","",D7+MAX(E7,1)-1)</f>
      </c>
      <c r="G7" s="15">
        <f>IF(D7="","",IF(E7=0,0,NETWORKDAYS(D7,F7)))</f>
      </c>
      <c r="H7" s="16">
        <v>1</v>
      </c>
      <c r="I7" s="13">
        <f>IF(D7="","",IF(H7&gt;=1,"erledigt",IF(TODAY()&gt;F7,"überfällig",IF(TODAY()&gt;=D7,"läuft","geplant"))))</f>
      </c>
      <c r="J7" s="17">
        <f>IF($D7="","",IF($E7=0,IF(AND($D7&gt;=J$6,$D7&lt;J$6+7),"◆",""),IF(AND($D7&lt;J$6+7,$F7&gt;=J$6),IF(MAX(J$6,$D7)&lt;$D7+$E7*$H7,"■","□"),"")))</f>
      </c>
      <c r="K7" s="17">
        <f>IF($D7="","",IF($E7=0,IF(AND($D7&gt;=K$6,$D7&lt;K$6+7),"◆",""),IF(AND($D7&lt;K$6+7,$F7&gt;=K$6),IF(MAX(K$6,$D7)&lt;$D7+$E7*$H7,"■","□"),"")))</f>
      </c>
      <c r="L7" s="17">
        <f>IF($D7="","",IF($E7=0,IF(AND($D7&gt;=L$6,$D7&lt;L$6+7),"◆",""),IF(AND($D7&lt;L$6+7,$F7&gt;=L$6),IF(MAX(L$6,$D7)&lt;$D7+$E7*$H7,"■","□"),"")))</f>
      </c>
      <c r="M7" s="17">
        <f>IF($D7="","",IF($E7=0,IF(AND($D7&gt;=M$6,$D7&lt;M$6+7),"◆",""),IF(AND($D7&lt;M$6+7,$F7&gt;=M$6),IF(MAX(M$6,$D7)&lt;$D7+$E7*$H7,"■","□"),"")))</f>
      </c>
      <c r="N7" s="17">
        <f>IF($D7="","",IF($E7=0,IF(AND($D7&gt;=N$6,$D7&lt;N$6+7),"◆",""),IF(AND($D7&lt;N$6+7,$F7&gt;=N$6),IF(MAX(N$6,$D7)&lt;$D7+$E7*$H7,"■","□"),"")))</f>
      </c>
      <c r="O7" s="17">
        <f>IF($D7="","",IF($E7=0,IF(AND($D7&gt;=O$6,$D7&lt;O$6+7),"◆",""),IF(AND($D7&lt;O$6+7,$F7&gt;=O$6),IF(MAX(O$6,$D7)&lt;$D7+$E7*$H7,"■","□"),"")))</f>
      </c>
      <c r="P7" s="17">
        <f>IF($D7="","",IF($E7=0,IF(AND($D7&gt;=P$6,$D7&lt;P$6+7),"◆",""),IF(AND($D7&lt;P$6+7,$F7&gt;=P$6),IF(MAX(P$6,$D7)&lt;$D7+$E7*$H7,"■","□"),"")))</f>
      </c>
      <c r="Q7" s="17">
        <f>IF($D7="","",IF($E7=0,IF(AND($D7&gt;=Q$6,$D7&lt;Q$6+7),"◆",""),IF(AND($D7&lt;Q$6+7,$F7&gt;=Q$6),IF(MAX(Q$6,$D7)&lt;$D7+$E7*$H7,"■","□"),"")))</f>
      </c>
      <c r="R7" s="17">
        <f>IF($D7="","",IF($E7=0,IF(AND($D7&gt;=R$6,$D7&lt;R$6+7),"◆",""),IF(AND($D7&lt;R$6+7,$F7&gt;=R$6),IF(MAX(R$6,$D7)&lt;$D7+$E7*$H7,"■","□"),"")))</f>
      </c>
      <c r="S7" s="17">
        <f>IF($D7="","",IF($E7=0,IF(AND($D7&gt;=S$6,$D7&lt;S$6+7),"◆",""),IF(AND($D7&lt;S$6+7,$F7&gt;=S$6),IF(MAX(S$6,$D7)&lt;$D7+$E7*$H7,"■","□"),"")))</f>
      </c>
      <c r="T7" s="17">
        <f>IF($D7="","",IF($E7=0,IF(AND($D7&gt;=T$6,$D7&lt;T$6+7),"◆",""),IF(AND($D7&lt;T$6+7,$F7&gt;=T$6),IF(MAX(T$6,$D7)&lt;$D7+$E7*$H7,"■","□"),"")))</f>
      </c>
      <c r="U7" s="17">
        <f>IF($D7="","",IF($E7=0,IF(AND($D7&gt;=U$6,$D7&lt;U$6+7),"◆",""),IF(AND($D7&lt;U$6+7,$F7&gt;=U$6),IF(MAX(U$6,$D7)&lt;$D7+$E7*$H7,"■","□"),"")))</f>
      </c>
      <c r="V7" s="17">
        <f>IF($D7="","",IF($E7=0,IF(AND($D7&gt;=V$6,$D7&lt;V$6+7),"◆",""),IF(AND($D7&lt;V$6+7,$F7&gt;=V$6),IF(MAX(V$6,$D7)&lt;$D7+$E7*$H7,"■","□"),"")))</f>
      </c>
      <c r="W7" s="17">
        <f>IF($D7="","",IF($E7=0,IF(AND($D7&gt;=W$6,$D7&lt;W$6+7),"◆",""),IF(AND($D7&lt;W$6+7,$F7&gt;=W$6),IF(MAX(W$6,$D7)&lt;$D7+$E7*$H7,"■","□"),"")))</f>
      </c>
      <c r="X7" s="17">
        <f>IF($D7="","",IF($E7=0,IF(AND($D7&gt;=X$6,$D7&lt;X$6+7),"◆",""),IF(AND($D7&lt;X$6+7,$F7&gt;=X$6),IF(MAX(X$6,$D7)&lt;$D7+$E7*$H7,"■","□"),"")))</f>
      </c>
      <c r="Y7" s="17">
        <f>IF($D7="","",IF($E7=0,IF(AND($D7&gt;=Y$6,$D7&lt;Y$6+7),"◆",""),IF(AND($D7&lt;Y$6+7,$F7&gt;=Y$6),IF(MAX(Y$6,$D7)&lt;$D7+$E7*$H7,"■","□"),"")))</f>
      </c>
      <c r="Z7" s="17">
        <f>IF($D7="","",IF($E7=0,IF(AND($D7&gt;=Z$6,$D7&lt;Z$6+7),"◆",""),IF(AND($D7&lt;Z$6+7,$F7&gt;=Z$6),IF(MAX(Z$6,$D7)&lt;$D7+$E7*$H7,"■","□"),"")))</f>
      </c>
      <c r="AA7" s="17">
        <f>IF($D7="","",IF($E7=0,IF(AND($D7&gt;=AA$6,$D7&lt;AA$6+7),"◆",""),IF(AND($D7&lt;AA$6+7,$F7&gt;=AA$6),IF(MAX(AA$6,$D7)&lt;$D7+$E7*$H7,"■","□"),"")))</f>
      </c>
    </row>
    <row r="8" spans="1:27" x14ac:dyDescent="0.25">
      <c r="A8" s="13">
        <v>2</v>
      </c>
      <c r="B8" s="2" t="s">
        <v>20</v>
      </c>
      <c r="C8" s="2" t="s">
        <v>19</v>
      </c>
      <c r="D8" s="5">
        <v>46314</v>
      </c>
      <c r="E8" s="14">
        <v>10</v>
      </c>
      <c r="F8" s="4">
        <f>IF(D8="","",D8+MAX(E8,1)-1)</f>
      </c>
      <c r="G8" s="15">
        <f>IF(D8="","",IF(E8=0,0,NETWORKDAYS(D8,F8)))</f>
      </c>
      <c r="H8" s="16">
        <v>1</v>
      </c>
      <c r="I8" s="13">
        <f>IF(D8="","",IF(H8&gt;=1,"erledigt",IF(TODAY()&gt;F8,"überfällig",IF(TODAY()&gt;=D8,"läuft","geplant"))))</f>
      </c>
      <c r="J8" s="17">
        <f>IF($D8="","",IF($E8=0,IF(AND($D8&gt;=J$6,$D8&lt;J$6+7),"◆",""),IF(AND($D8&lt;J$6+7,$F8&gt;=J$6),IF(MAX(J$6,$D8)&lt;$D8+$E8*$H8,"■","□"),"")))</f>
      </c>
      <c r="K8" s="17">
        <f>IF($D8="","",IF($E8=0,IF(AND($D8&gt;=K$6,$D8&lt;K$6+7),"◆",""),IF(AND($D8&lt;K$6+7,$F8&gt;=K$6),IF(MAX(K$6,$D8)&lt;$D8+$E8*$H8,"■","□"),"")))</f>
      </c>
      <c r="L8" s="17">
        <f>IF($D8="","",IF($E8=0,IF(AND($D8&gt;=L$6,$D8&lt;L$6+7),"◆",""),IF(AND($D8&lt;L$6+7,$F8&gt;=L$6),IF(MAX(L$6,$D8)&lt;$D8+$E8*$H8,"■","□"),"")))</f>
      </c>
      <c r="M8" s="17">
        <f>IF($D8="","",IF($E8=0,IF(AND($D8&gt;=M$6,$D8&lt;M$6+7),"◆",""),IF(AND($D8&lt;M$6+7,$F8&gt;=M$6),IF(MAX(M$6,$D8)&lt;$D8+$E8*$H8,"■","□"),"")))</f>
      </c>
      <c r="N8" s="17">
        <f>IF($D8="","",IF($E8=0,IF(AND($D8&gt;=N$6,$D8&lt;N$6+7),"◆",""),IF(AND($D8&lt;N$6+7,$F8&gt;=N$6),IF(MAX(N$6,$D8)&lt;$D8+$E8*$H8,"■","□"),"")))</f>
      </c>
      <c r="O8" s="17">
        <f>IF($D8="","",IF($E8=0,IF(AND($D8&gt;=O$6,$D8&lt;O$6+7),"◆",""),IF(AND($D8&lt;O$6+7,$F8&gt;=O$6),IF(MAX(O$6,$D8)&lt;$D8+$E8*$H8,"■","□"),"")))</f>
      </c>
      <c r="P8" s="17">
        <f>IF($D8="","",IF($E8=0,IF(AND($D8&gt;=P$6,$D8&lt;P$6+7),"◆",""),IF(AND($D8&lt;P$6+7,$F8&gt;=P$6),IF(MAX(P$6,$D8)&lt;$D8+$E8*$H8,"■","□"),"")))</f>
      </c>
      <c r="Q8" s="17">
        <f>IF($D8="","",IF($E8=0,IF(AND($D8&gt;=Q$6,$D8&lt;Q$6+7),"◆",""),IF(AND($D8&lt;Q$6+7,$F8&gt;=Q$6),IF(MAX(Q$6,$D8)&lt;$D8+$E8*$H8,"■","□"),"")))</f>
      </c>
      <c r="R8" s="17">
        <f>IF($D8="","",IF($E8=0,IF(AND($D8&gt;=R$6,$D8&lt;R$6+7),"◆",""),IF(AND($D8&lt;R$6+7,$F8&gt;=R$6),IF(MAX(R$6,$D8)&lt;$D8+$E8*$H8,"■","□"),"")))</f>
      </c>
      <c r="S8" s="17">
        <f>IF($D8="","",IF($E8=0,IF(AND($D8&gt;=S$6,$D8&lt;S$6+7),"◆",""),IF(AND($D8&lt;S$6+7,$F8&gt;=S$6),IF(MAX(S$6,$D8)&lt;$D8+$E8*$H8,"■","□"),"")))</f>
      </c>
      <c r="T8" s="17">
        <f>IF($D8="","",IF($E8=0,IF(AND($D8&gt;=T$6,$D8&lt;T$6+7),"◆",""),IF(AND($D8&lt;T$6+7,$F8&gt;=T$6),IF(MAX(T$6,$D8)&lt;$D8+$E8*$H8,"■","□"),"")))</f>
      </c>
      <c r="U8" s="17">
        <f>IF($D8="","",IF($E8=0,IF(AND($D8&gt;=U$6,$D8&lt;U$6+7),"◆",""),IF(AND($D8&lt;U$6+7,$F8&gt;=U$6),IF(MAX(U$6,$D8)&lt;$D8+$E8*$H8,"■","□"),"")))</f>
      </c>
      <c r="V8" s="17">
        <f>IF($D8="","",IF($E8=0,IF(AND($D8&gt;=V$6,$D8&lt;V$6+7),"◆",""),IF(AND($D8&lt;V$6+7,$F8&gt;=V$6),IF(MAX(V$6,$D8)&lt;$D8+$E8*$H8,"■","□"),"")))</f>
      </c>
      <c r="W8" s="17">
        <f>IF($D8="","",IF($E8=0,IF(AND($D8&gt;=W$6,$D8&lt;W$6+7),"◆",""),IF(AND($D8&lt;W$6+7,$F8&gt;=W$6),IF(MAX(W$6,$D8)&lt;$D8+$E8*$H8,"■","□"),"")))</f>
      </c>
      <c r="X8" s="17">
        <f>IF($D8="","",IF($E8=0,IF(AND($D8&gt;=X$6,$D8&lt;X$6+7),"◆",""),IF(AND($D8&lt;X$6+7,$F8&gt;=X$6),IF(MAX(X$6,$D8)&lt;$D8+$E8*$H8,"■","□"),"")))</f>
      </c>
      <c r="Y8" s="17">
        <f>IF($D8="","",IF($E8=0,IF(AND($D8&gt;=Y$6,$D8&lt;Y$6+7),"◆",""),IF(AND($D8&lt;Y$6+7,$F8&gt;=Y$6),IF(MAX(Y$6,$D8)&lt;$D8+$E8*$H8,"■","□"),"")))</f>
      </c>
      <c r="Z8" s="17">
        <f>IF($D8="","",IF($E8=0,IF(AND($D8&gt;=Z$6,$D8&lt;Z$6+7),"◆",""),IF(AND($D8&lt;Z$6+7,$F8&gt;=Z$6),IF(MAX(Z$6,$D8)&lt;$D8+$E8*$H8,"■","□"),"")))</f>
      </c>
      <c r="AA8" s="17">
        <f>IF($D8="","",IF($E8=0,IF(AND($D8&gt;=AA$6,$D8&lt;AA$6+7),"◆",""),IF(AND($D8&lt;AA$6+7,$F8&gt;=AA$6),IF(MAX(AA$6,$D8)&lt;$D8+$E8*$H8,"■","□"),"")))</f>
      </c>
    </row>
    <row r="9" spans="1:27" x14ac:dyDescent="0.25">
      <c r="A9" s="13">
        <v>3</v>
      </c>
      <c r="B9" s="2" t="s">
        <v>21</v>
      </c>
      <c r="C9" s="2" t="s">
        <v>22</v>
      </c>
      <c r="D9" s="5">
        <v>46324</v>
      </c>
      <c r="E9" s="14">
        <v>7</v>
      </c>
      <c r="F9" s="4">
        <f>IF(D9="","",D9+MAX(E9,1)-1)</f>
      </c>
      <c r="G9" s="15">
        <f>IF(D9="","",IF(E9=0,0,NETWORKDAYS(D9,F9)))</f>
      </c>
      <c r="H9" s="16">
        <v>0.6</v>
      </c>
      <c r="I9" s="13">
        <f>IF(D9="","",IF(H9&gt;=1,"erledigt",IF(TODAY()&gt;F9,"überfällig",IF(TODAY()&gt;=D9,"läuft","geplant"))))</f>
      </c>
      <c r="J9" s="17">
        <f>IF($D9="","",IF($E9=0,IF(AND($D9&gt;=J$6,$D9&lt;J$6+7),"◆",""),IF(AND($D9&lt;J$6+7,$F9&gt;=J$6),IF(MAX(J$6,$D9)&lt;$D9+$E9*$H9,"■","□"),"")))</f>
      </c>
      <c r="K9" s="17">
        <f>IF($D9="","",IF($E9=0,IF(AND($D9&gt;=K$6,$D9&lt;K$6+7),"◆",""),IF(AND($D9&lt;K$6+7,$F9&gt;=K$6),IF(MAX(K$6,$D9)&lt;$D9+$E9*$H9,"■","□"),"")))</f>
      </c>
      <c r="L9" s="17">
        <f>IF($D9="","",IF($E9=0,IF(AND($D9&gt;=L$6,$D9&lt;L$6+7),"◆",""),IF(AND($D9&lt;L$6+7,$F9&gt;=L$6),IF(MAX(L$6,$D9)&lt;$D9+$E9*$H9,"■","□"),"")))</f>
      </c>
      <c r="M9" s="17">
        <f>IF($D9="","",IF($E9=0,IF(AND($D9&gt;=M$6,$D9&lt;M$6+7),"◆",""),IF(AND($D9&lt;M$6+7,$F9&gt;=M$6),IF(MAX(M$6,$D9)&lt;$D9+$E9*$H9,"■","□"),"")))</f>
      </c>
      <c r="N9" s="17">
        <f>IF($D9="","",IF($E9=0,IF(AND($D9&gt;=N$6,$D9&lt;N$6+7),"◆",""),IF(AND($D9&lt;N$6+7,$F9&gt;=N$6),IF(MAX(N$6,$D9)&lt;$D9+$E9*$H9,"■","□"),"")))</f>
      </c>
      <c r="O9" s="17">
        <f>IF($D9="","",IF($E9=0,IF(AND($D9&gt;=O$6,$D9&lt;O$6+7),"◆",""),IF(AND($D9&lt;O$6+7,$F9&gt;=O$6),IF(MAX(O$6,$D9)&lt;$D9+$E9*$H9,"■","□"),"")))</f>
      </c>
      <c r="P9" s="17">
        <f>IF($D9="","",IF($E9=0,IF(AND($D9&gt;=P$6,$D9&lt;P$6+7),"◆",""),IF(AND($D9&lt;P$6+7,$F9&gt;=P$6),IF(MAX(P$6,$D9)&lt;$D9+$E9*$H9,"■","□"),"")))</f>
      </c>
      <c r="Q9" s="17">
        <f>IF($D9="","",IF($E9=0,IF(AND($D9&gt;=Q$6,$D9&lt;Q$6+7),"◆",""),IF(AND($D9&lt;Q$6+7,$F9&gt;=Q$6),IF(MAX(Q$6,$D9)&lt;$D9+$E9*$H9,"■","□"),"")))</f>
      </c>
      <c r="R9" s="17">
        <f>IF($D9="","",IF($E9=0,IF(AND($D9&gt;=R$6,$D9&lt;R$6+7),"◆",""),IF(AND($D9&lt;R$6+7,$F9&gt;=R$6),IF(MAX(R$6,$D9)&lt;$D9+$E9*$H9,"■","□"),"")))</f>
      </c>
      <c r="S9" s="17">
        <f>IF($D9="","",IF($E9=0,IF(AND($D9&gt;=S$6,$D9&lt;S$6+7),"◆",""),IF(AND($D9&lt;S$6+7,$F9&gt;=S$6),IF(MAX(S$6,$D9)&lt;$D9+$E9*$H9,"■","□"),"")))</f>
      </c>
      <c r="T9" s="17">
        <f>IF($D9="","",IF($E9=0,IF(AND($D9&gt;=T$6,$D9&lt;T$6+7),"◆",""),IF(AND($D9&lt;T$6+7,$F9&gt;=T$6),IF(MAX(T$6,$D9)&lt;$D9+$E9*$H9,"■","□"),"")))</f>
      </c>
      <c r="U9" s="17">
        <f>IF($D9="","",IF($E9=0,IF(AND($D9&gt;=U$6,$D9&lt;U$6+7),"◆",""),IF(AND($D9&lt;U$6+7,$F9&gt;=U$6),IF(MAX(U$6,$D9)&lt;$D9+$E9*$H9,"■","□"),"")))</f>
      </c>
      <c r="V9" s="17">
        <f>IF($D9="","",IF($E9=0,IF(AND($D9&gt;=V$6,$D9&lt;V$6+7),"◆",""),IF(AND($D9&lt;V$6+7,$F9&gt;=V$6),IF(MAX(V$6,$D9)&lt;$D9+$E9*$H9,"■","□"),"")))</f>
      </c>
      <c r="W9" s="17">
        <f>IF($D9="","",IF($E9=0,IF(AND($D9&gt;=W$6,$D9&lt;W$6+7),"◆",""),IF(AND($D9&lt;W$6+7,$F9&gt;=W$6),IF(MAX(W$6,$D9)&lt;$D9+$E9*$H9,"■","□"),"")))</f>
      </c>
      <c r="X9" s="17">
        <f>IF($D9="","",IF($E9=0,IF(AND($D9&gt;=X$6,$D9&lt;X$6+7),"◆",""),IF(AND($D9&lt;X$6+7,$F9&gt;=X$6),IF(MAX(X$6,$D9)&lt;$D9+$E9*$H9,"■","□"),"")))</f>
      </c>
      <c r="Y9" s="17">
        <f>IF($D9="","",IF($E9=0,IF(AND($D9&gt;=Y$6,$D9&lt;Y$6+7),"◆",""),IF(AND($D9&lt;Y$6+7,$F9&gt;=Y$6),IF(MAX(Y$6,$D9)&lt;$D9+$E9*$H9,"■","□"),"")))</f>
      </c>
      <c r="Z9" s="17">
        <f>IF($D9="","",IF($E9=0,IF(AND($D9&gt;=Z$6,$D9&lt;Z$6+7),"◆",""),IF(AND($D9&lt;Z$6+7,$F9&gt;=Z$6),IF(MAX(Z$6,$D9)&lt;$D9+$E9*$H9,"■","□"),"")))</f>
      </c>
      <c r="AA9" s="17">
        <f>IF($D9="","",IF($E9=0,IF(AND($D9&gt;=AA$6,$D9&lt;AA$6+7),"◆",""),IF(AND($D9&lt;AA$6+7,$F9&gt;=AA$6),IF(MAX(AA$6,$D9)&lt;$D9+$E9*$H9,"■","□"),"")))</f>
      </c>
    </row>
    <row r="10" spans="1:27" x14ac:dyDescent="0.25">
      <c r="A10" s="13">
        <v>4</v>
      </c>
      <c r="B10" s="2" t="s">
        <v>23</v>
      </c>
      <c r="C10" s="2" t="s">
        <v>24</v>
      </c>
      <c r="D10" s="5">
        <v>46335</v>
      </c>
      <c r="E10" s="14">
        <v>14</v>
      </c>
      <c r="F10" s="4">
        <f>IF(D10="","",D10+MAX(E10,1)-1)</f>
      </c>
      <c r="G10" s="15">
        <f>IF(D10="","",IF(E10=0,0,NETWORKDAYS(D10,F10)))</f>
      </c>
      <c r="H10" s="16">
        <v>0</v>
      </c>
      <c r="I10" s="13">
        <f>IF(D10="","",IF(H10&gt;=1,"erledigt",IF(TODAY()&gt;F10,"überfällig",IF(TODAY()&gt;=D10,"läuft","geplant"))))</f>
      </c>
      <c r="J10" s="17">
        <f>IF($D10="","",IF($E10=0,IF(AND($D10&gt;=J$6,$D10&lt;J$6+7),"◆",""),IF(AND($D10&lt;J$6+7,$F10&gt;=J$6),IF(MAX(J$6,$D10)&lt;$D10+$E10*$H10,"■","□"),"")))</f>
      </c>
      <c r="K10" s="17">
        <f>IF($D10="","",IF($E10=0,IF(AND($D10&gt;=K$6,$D10&lt;K$6+7),"◆",""),IF(AND($D10&lt;K$6+7,$F10&gt;=K$6),IF(MAX(K$6,$D10)&lt;$D10+$E10*$H10,"■","□"),"")))</f>
      </c>
      <c r="L10" s="17">
        <f>IF($D10="","",IF($E10=0,IF(AND($D10&gt;=L$6,$D10&lt;L$6+7),"◆",""),IF(AND($D10&lt;L$6+7,$F10&gt;=L$6),IF(MAX(L$6,$D10)&lt;$D10+$E10*$H10,"■","□"),"")))</f>
      </c>
      <c r="M10" s="17">
        <f>IF($D10="","",IF($E10=0,IF(AND($D10&gt;=M$6,$D10&lt;M$6+7),"◆",""),IF(AND($D10&lt;M$6+7,$F10&gt;=M$6),IF(MAX(M$6,$D10)&lt;$D10+$E10*$H10,"■","□"),"")))</f>
      </c>
      <c r="N10" s="17">
        <f>IF($D10="","",IF($E10=0,IF(AND($D10&gt;=N$6,$D10&lt;N$6+7),"◆",""),IF(AND($D10&lt;N$6+7,$F10&gt;=N$6),IF(MAX(N$6,$D10)&lt;$D10+$E10*$H10,"■","□"),"")))</f>
      </c>
      <c r="O10" s="17">
        <f>IF($D10="","",IF($E10=0,IF(AND($D10&gt;=O$6,$D10&lt;O$6+7),"◆",""),IF(AND($D10&lt;O$6+7,$F10&gt;=O$6),IF(MAX(O$6,$D10)&lt;$D10+$E10*$H10,"■","□"),"")))</f>
      </c>
      <c r="P10" s="17">
        <f>IF($D10="","",IF($E10=0,IF(AND($D10&gt;=P$6,$D10&lt;P$6+7),"◆",""),IF(AND($D10&lt;P$6+7,$F10&gt;=P$6),IF(MAX(P$6,$D10)&lt;$D10+$E10*$H10,"■","□"),"")))</f>
      </c>
      <c r="Q10" s="17">
        <f>IF($D10="","",IF($E10=0,IF(AND($D10&gt;=Q$6,$D10&lt;Q$6+7),"◆",""),IF(AND($D10&lt;Q$6+7,$F10&gt;=Q$6),IF(MAX(Q$6,$D10)&lt;$D10+$E10*$H10,"■","□"),"")))</f>
      </c>
      <c r="R10" s="17">
        <f>IF($D10="","",IF($E10=0,IF(AND($D10&gt;=R$6,$D10&lt;R$6+7),"◆",""),IF(AND($D10&lt;R$6+7,$F10&gt;=R$6),IF(MAX(R$6,$D10)&lt;$D10+$E10*$H10,"■","□"),"")))</f>
      </c>
      <c r="S10" s="17">
        <f>IF($D10="","",IF($E10=0,IF(AND($D10&gt;=S$6,$D10&lt;S$6+7),"◆",""),IF(AND($D10&lt;S$6+7,$F10&gt;=S$6),IF(MAX(S$6,$D10)&lt;$D10+$E10*$H10,"■","□"),"")))</f>
      </c>
      <c r="T10" s="17">
        <f>IF($D10="","",IF($E10=0,IF(AND($D10&gt;=T$6,$D10&lt;T$6+7),"◆",""),IF(AND($D10&lt;T$6+7,$F10&gt;=T$6),IF(MAX(T$6,$D10)&lt;$D10+$E10*$H10,"■","□"),"")))</f>
      </c>
      <c r="U10" s="17">
        <f>IF($D10="","",IF($E10=0,IF(AND($D10&gt;=U$6,$D10&lt;U$6+7),"◆",""),IF(AND($D10&lt;U$6+7,$F10&gt;=U$6),IF(MAX(U$6,$D10)&lt;$D10+$E10*$H10,"■","□"),"")))</f>
      </c>
      <c r="V10" s="17">
        <f>IF($D10="","",IF($E10=0,IF(AND($D10&gt;=V$6,$D10&lt;V$6+7),"◆",""),IF(AND($D10&lt;V$6+7,$F10&gt;=V$6),IF(MAX(V$6,$D10)&lt;$D10+$E10*$H10,"■","□"),"")))</f>
      </c>
      <c r="W10" s="17">
        <f>IF($D10="","",IF($E10=0,IF(AND($D10&gt;=W$6,$D10&lt;W$6+7),"◆",""),IF(AND($D10&lt;W$6+7,$F10&gt;=W$6),IF(MAX(W$6,$D10)&lt;$D10+$E10*$H10,"■","□"),"")))</f>
      </c>
      <c r="X10" s="17">
        <f>IF($D10="","",IF($E10=0,IF(AND($D10&gt;=X$6,$D10&lt;X$6+7),"◆",""),IF(AND($D10&lt;X$6+7,$F10&gt;=X$6),IF(MAX(X$6,$D10)&lt;$D10+$E10*$H10,"■","□"),"")))</f>
      </c>
      <c r="Y10" s="17">
        <f>IF($D10="","",IF($E10=0,IF(AND($D10&gt;=Y$6,$D10&lt;Y$6+7),"◆",""),IF(AND($D10&lt;Y$6+7,$F10&gt;=Y$6),IF(MAX(Y$6,$D10)&lt;$D10+$E10*$H10,"■","□"),"")))</f>
      </c>
      <c r="Z10" s="17">
        <f>IF($D10="","",IF($E10=0,IF(AND($D10&gt;=Z$6,$D10&lt;Z$6+7),"◆",""),IF(AND($D10&lt;Z$6+7,$F10&gt;=Z$6),IF(MAX(Z$6,$D10)&lt;$D10+$E10*$H10,"■","□"),"")))</f>
      </c>
      <c r="AA10" s="17">
        <f>IF($D10="","",IF($E10=0,IF(AND($D10&gt;=AA$6,$D10&lt;AA$6+7),"◆",""),IF(AND($D10&lt;AA$6+7,$F10&gt;=AA$6),IF(MAX(AA$6,$D10)&lt;$D10+$E10*$H10,"■","□"),"")))</f>
      </c>
    </row>
    <row r="11" spans="1:27" x14ac:dyDescent="0.25">
      <c r="A11" s="13">
        <v>5</v>
      </c>
      <c r="B11" s="2" t="s">
        <v>25</v>
      </c>
      <c r="C11" s="2" t="s">
        <v>26</v>
      </c>
      <c r="D11" s="5">
        <v>46342</v>
      </c>
      <c r="E11" s="14">
        <v>12</v>
      </c>
      <c r="F11" s="4">
        <f>IF(D11="","",D11+MAX(E11,1)-1)</f>
      </c>
      <c r="G11" s="15">
        <f>IF(D11="","",IF(E11=0,0,NETWORKDAYS(D11,F11)))</f>
      </c>
      <c r="H11" s="16">
        <v>0</v>
      </c>
      <c r="I11" s="13">
        <f>IF(D11="","",IF(H11&gt;=1,"erledigt",IF(TODAY()&gt;F11,"überfällig",IF(TODAY()&gt;=D11,"läuft","geplant"))))</f>
      </c>
      <c r="J11" s="17">
        <f>IF($D11="","",IF($E11=0,IF(AND($D11&gt;=J$6,$D11&lt;J$6+7),"◆",""),IF(AND($D11&lt;J$6+7,$F11&gt;=J$6),IF(MAX(J$6,$D11)&lt;$D11+$E11*$H11,"■","□"),"")))</f>
      </c>
      <c r="K11" s="17">
        <f>IF($D11="","",IF($E11=0,IF(AND($D11&gt;=K$6,$D11&lt;K$6+7),"◆",""),IF(AND($D11&lt;K$6+7,$F11&gt;=K$6),IF(MAX(K$6,$D11)&lt;$D11+$E11*$H11,"■","□"),"")))</f>
      </c>
      <c r="L11" s="17">
        <f>IF($D11="","",IF($E11=0,IF(AND($D11&gt;=L$6,$D11&lt;L$6+7),"◆",""),IF(AND($D11&lt;L$6+7,$F11&gt;=L$6),IF(MAX(L$6,$D11)&lt;$D11+$E11*$H11,"■","□"),"")))</f>
      </c>
      <c r="M11" s="17">
        <f>IF($D11="","",IF($E11=0,IF(AND($D11&gt;=M$6,$D11&lt;M$6+7),"◆",""),IF(AND($D11&lt;M$6+7,$F11&gt;=M$6),IF(MAX(M$6,$D11)&lt;$D11+$E11*$H11,"■","□"),"")))</f>
      </c>
      <c r="N11" s="17">
        <f>IF($D11="","",IF($E11=0,IF(AND($D11&gt;=N$6,$D11&lt;N$6+7),"◆",""),IF(AND($D11&lt;N$6+7,$F11&gt;=N$6),IF(MAX(N$6,$D11)&lt;$D11+$E11*$H11,"■","□"),"")))</f>
      </c>
      <c r="O11" s="17">
        <f>IF($D11="","",IF($E11=0,IF(AND($D11&gt;=O$6,$D11&lt;O$6+7),"◆",""),IF(AND($D11&lt;O$6+7,$F11&gt;=O$6),IF(MAX(O$6,$D11)&lt;$D11+$E11*$H11,"■","□"),"")))</f>
      </c>
      <c r="P11" s="17">
        <f>IF($D11="","",IF($E11=0,IF(AND($D11&gt;=P$6,$D11&lt;P$6+7),"◆",""),IF(AND($D11&lt;P$6+7,$F11&gt;=P$6),IF(MAX(P$6,$D11)&lt;$D11+$E11*$H11,"■","□"),"")))</f>
      </c>
      <c r="Q11" s="17">
        <f>IF($D11="","",IF($E11=0,IF(AND($D11&gt;=Q$6,$D11&lt;Q$6+7),"◆",""),IF(AND($D11&lt;Q$6+7,$F11&gt;=Q$6),IF(MAX(Q$6,$D11)&lt;$D11+$E11*$H11,"■","□"),"")))</f>
      </c>
      <c r="R11" s="17">
        <f>IF($D11="","",IF($E11=0,IF(AND($D11&gt;=R$6,$D11&lt;R$6+7),"◆",""),IF(AND($D11&lt;R$6+7,$F11&gt;=R$6),IF(MAX(R$6,$D11)&lt;$D11+$E11*$H11,"■","□"),"")))</f>
      </c>
      <c r="S11" s="17">
        <f>IF($D11="","",IF($E11=0,IF(AND($D11&gt;=S$6,$D11&lt;S$6+7),"◆",""),IF(AND($D11&lt;S$6+7,$F11&gt;=S$6),IF(MAX(S$6,$D11)&lt;$D11+$E11*$H11,"■","□"),"")))</f>
      </c>
      <c r="T11" s="17">
        <f>IF($D11="","",IF($E11=0,IF(AND($D11&gt;=T$6,$D11&lt;T$6+7),"◆",""),IF(AND($D11&lt;T$6+7,$F11&gt;=T$6),IF(MAX(T$6,$D11)&lt;$D11+$E11*$H11,"■","□"),"")))</f>
      </c>
      <c r="U11" s="17">
        <f>IF($D11="","",IF($E11=0,IF(AND($D11&gt;=U$6,$D11&lt;U$6+7),"◆",""),IF(AND($D11&lt;U$6+7,$F11&gt;=U$6),IF(MAX(U$6,$D11)&lt;$D11+$E11*$H11,"■","□"),"")))</f>
      </c>
      <c r="V11" s="17">
        <f>IF($D11="","",IF($E11=0,IF(AND($D11&gt;=V$6,$D11&lt;V$6+7),"◆",""),IF(AND($D11&lt;V$6+7,$F11&gt;=V$6),IF(MAX(V$6,$D11)&lt;$D11+$E11*$H11,"■","□"),"")))</f>
      </c>
      <c r="W11" s="17">
        <f>IF($D11="","",IF($E11=0,IF(AND($D11&gt;=W$6,$D11&lt;W$6+7),"◆",""),IF(AND($D11&lt;W$6+7,$F11&gt;=W$6),IF(MAX(W$6,$D11)&lt;$D11+$E11*$H11,"■","□"),"")))</f>
      </c>
      <c r="X11" s="17">
        <f>IF($D11="","",IF($E11=0,IF(AND($D11&gt;=X$6,$D11&lt;X$6+7),"◆",""),IF(AND($D11&lt;X$6+7,$F11&gt;=X$6),IF(MAX(X$6,$D11)&lt;$D11+$E11*$H11,"■","□"),"")))</f>
      </c>
      <c r="Y11" s="17">
        <f>IF($D11="","",IF($E11=0,IF(AND($D11&gt;=Y$6,$D11&lt;Y$6+7),"◆",""),IF(AND($D11&lt;Y$6+7,$F11&gt;=Y$6),IF(MAX(Y$6,$D11)&lt;$D11+$E11*$H11,"■","□"),"")))</f>
      </c>
      <c r="Z11" s="17">
        <f>IF($D11="","",IF($E11=0,IF(AND($D11&gt;=Z$6,$D11&lt;Z$6+7),"◆",""),IF(AND($D11&lt;Z$6+7,$F11&gt;=Z$6),IF(MAX(Z$6,$D11)&lt;$D11+$E11*$H11,"■","□"),"")))</f>
      </c>
      <c r="AA11" s="17">
        <f>IF($D11="","",IF($E11=0,IF(AND($D11&gt;=AA$6,$D11&lt;AA$6+7),"◆",""),IF(AND($D11&lt;AA$6+7,$F11&gt;=AA$6),IF(MAX(AA$6,$D11)&lt;$D11+$E11*$H11,"■","□"),"")))</f>
      </c>
    </row>
    <row r="12" spans="1:27" x14ac:dyDescent="0.25">
      <c r="A12" s="13">
        <v>6</v>
      </c>
      <c r="B12" s="2" t="s">
        <v>27</v>
      </c>
      <c r="C12" s="2" t="s">
        <v>28</v>
      </c>
      <c r="D12" s="5">
        <v>46349</v>
      </c>
      <c r="E12" s="14">
        <v>10</v>
      </c>
      <c r="F12" s="4">
        <f>IF(D12="","",D12+MAX(E12,1)-1)</f>
      </c>
      <c r="G12" s="15">
        <f>IF(D12="","",IF(E12=0,0,NETWORKDAYS(D12,F12)))</f>
      </c>
      <c r="H12" s="16">
        <v>0</v>
      </c>
      <c r="I12" s="13">
        <f>IF(D12="","",IF(H12&gt;=1,"erledigt",IF(TODAY()&gt;F12,"überfällig",IF(TODAY()&gt;=D12,"läuft","geplant"))))</f>
      </c>
      <c r="J12" s="17">
        <f>IF($D12="","",IF($E12=0,IF(AND($D12&gt;=J$6,$D12&lt;J$6+7),"◆",""),IF(AND($D12&lt;J$6+7,$F12&gt;=J$6),IF(MAX(J$6,$D12)&lt;$D12+$E12*$H12,"■","□"),"")))</f>
      </c>
      <c r="K12" s="17">
        <f>IF($D12="","",IF($E12=0,IF(AND($D12&gt;=K$6,$D12&lt;K$6+7),"◆",""),IF(AND($D12&lt;K$6+7,$F12&gt;=K$6),IF(MAX(K$6,$D12)&lt;$D12+$E12*$H12,"■","□"),"")))</f>
      </c>
      <c r="L12" s="17">
        <f>IF($D12="","",IF($E12=0,IF(AND($D12&gt;=L$6,$D12&lt;L$6+7),"◆",""),IF(AND($D12&lt;L$6+7,$F12&gt;=L$6),IF(MAX(L$6,$D12)&lt;$D12+$E12*$H12,"■","□"),"")))</f>
      </c>
      <c r="M12" s="17">
        <f>IF($D12="","",IF($E12=0,IF(AND($D12&gt;=M$6,$D12&lt;M$6+7),"◆",""),IF(AND($D12&lt;M$6+7,$F12&gt;=M$6),IF(MAX(M$6,$D12)&lt;$D12+$E12*$H12,"■","□"),"")))</f>
      </c>
      <c r="N12" s="17">
        <f>IF($D12="","",IF($E12=0,IF(AND($D12&gt;=N$6,$D12&lt;N$6+7),"◆",""),IF(AND($D12&lt;N$6+7,$F12&gt;=N$6),IF(MAX(N$6,$D12)&lt;$D12+$E12*$H12,"■","□"),"")))</f>
      </c>
      <c r="O12" s="17">
        <f>IF($D12="","",IF($E12=0,IF(AND($D12&gt;=O$6,$D12&lt;O$6+7),"◆",""),IF(AND($D12&lt;O$6+7,$F12&gt;=O$6),IF(MAX(O$6,$D12)&lt;$D12+$E12*$H12,"■","□"),"")))</f>
      </c>
      <c r="P12" s="17">
        <f>IF($D12="","",IF($E12=0,IF(AND($D12&gt;=P$6,$D12&lt;P$6+7),"◆",""),IF(AND($D12&lt;P$6+7,$F12&gt;=P$6),IF(MAX(P$6,$D12)&lt;$D12+$E12*$H12,"■","□"),"")))</f>
      </c>
      <c r="Q12" s="17">
        <f>IF($D12="","",IF($E12=0,IF(AND($D12&gt;=Q$6,$D12&lt;Q$6+7),"◆",""),IF(AND($D12&lt;Q$6+7,$F12&gt;=Q$6),IF(MAX(Q$6,$D12)&lt;$D12+$E12*$H12,"■","□"),"")))</f>
      </c>
      <c r="R12" s="17">
        <f>IF($D12="","",IF($E12=0,IF(AND($D12&gt;=R$6,$D12&lt;R$6+7),"◆",""),IF(AND($D12&lt;R$6+7,$F12&gt;=R$6),IF(MAX(R$6,$D12)&lt;$D12+$E12*$H12,"■","□"),"")))</f>
      </c>
      <c r="S12" s="17">
        <f>IF($D12="","",IF($E12=0,IF(AND($D12&gt;=S$6,$D12&lt;S$6+7),"◆",""),IF(AND($D12&lt;S$6+7,$F12&gt;=S$6),IF(MAX(S$6,$D12)&lt;$D12+$E12*$H12,"■","□"),"")))</f>
      </c>
      <c r="T12" s="17">
        <f>IF($D12="","",IF($E12=0,IF(AND($D12&gt;=T$6,$D12&lt;T$6+7),"◆",""),IF(AND($D12&lt;T$6+7,$F12&gt;=T$6),IF(MAX(T$6,$D12)&lt;$D12+$E12*$H12,"■","□"),"")))</f>
      </c>
      <c r="U12" s="17">
        <f>IF($D12="","",IF($E12=0,IF(AND($D12&gt;=U$6,$D12&lt;U$6+7),"◆",""),IF(AND($D12&lt;U$6+7,$F12&gt;=U$6),IF(MAX(U$6,$D12)&lt;$D12+$E12*$H12,"■","□"),"")))</f>
      </c>
      <c r="V12" s="17">
        <f>IF($D12="","",IF($E12=0,IF(AND($D12&gt;=V$6,$D12&lt;V$6+7),"◆",""),IF(AND($D12&lt;V$6+7,$F12&gt;=V$6),IF(MAX(V$6,$D12)&lt;$D12+$E12*$H12,"■","□"),"")))</f>
      </c>
      <c r="W12" s="17">
        <f>IF($D12="","",IF($E12=0,IF(AND($D12&gt;=W$6,$D12&lt;W$6+7),"◆",""),IF(AND($D12&lt;W$6+7,$F12&gt;=W$6),IF(MAX(W$6,$D12)&lt;$D12+$E12*$H12,"■","□"),"")))</f>
      </c>
      <c r="X12" s="17">
        <f>IF($D12="","",IF($E12=0,IF(AND($D12&gt;=X$6,$D12&lt;X$6+7),"◆",""),IF(AND($D12&lt;X$6+7,$F12&gt;=X$6),IF(MAX(X$6,$D12)&lt;$D12+$E12*$H12,"■","□"),"")))</f>
      </c>
      <c r="Y12" s="17">
        <f>IF($D12="","",IF($E12=0,IF(AND($D12&gt;=Y$6,$D12&lt;Y$6+7),"◆",""),IF(AND($D12&lt;Y$6+7,$F12&gt;=Y$6),IF(MAX(Y$6,$D12)&lt;$D12+$E12*$H12,"■","□"),"")))</f>
      </c>
      <c r="Z12" s="17">
        <f>IF($D12="","",IF($E12=0,IF(AND($D12&gt;=Z$6,$D12&lt;Z$6+7),"◆",""),IF(AND($D12&lt;Z$6+7,$F12&gt;=Z$6),IF(MAX(Z$6,$D12)&lt;$D12+$E12*$H12,"■","□"),"")))</f>
      </c>
      <c r="AA12" s="17">
        <f>IF($D12="","",IF($E12=0,IF(AND($D12&gt;=AA$6,$D12&lt;AA$6+7),"◆",""),IF(AND($D12&lt;AA$6+7,$F12&gt;=AA$6),IF(MAX(AA$6,$D12)&lt;$D12+$E12*$H12,"■","□"),"")))</f>
      </c>
    </row>
    <row r="13" spans="1:27" x14ac:dyDescent="0.25">
      <c r="A13" s="13">
        <v>7</v>
      </c>
      <c r="B13" s="2" t="s">
        <v>29</v>
      </c>
      <c r="C13" s="2" t="s">
        <v>22</v>
      </c>
      <c r="D13" s="5">
        <v>46356</v>
      </c>
      <c r="E13" s="14">
        <v>21</v>
      </c>
      <c r="F13" s="4">
        <f>IF(D13="","",D13+MAX(E13,1)-1)</f>
      </c>
      <c r="G13" s="15">
        <f>IF(D13="","",IF(E13=0,0,NETWORKDAYS(D13,F13)))</f>
      </c>
      <c r="H13" s="16">
        <v>0</v>
      </c>
      <c r="I13" s="13">
        <f>IF(D13="","",IF(H13&gt;=1,"erledigt",IF(TODAY()&gt;F13,"überfällig",IF(TODAY()&gt;=D13,"läuft","geplant"))))</f>
      </c>
      <c r="J13" s="17">
        <f>IF($D13="","",IF($E13=0,IF(AND($D13&gt;=J$6,$D13&lt;J$6+7),"◆",""),IF(AND($D13&lt;J$6+7,$F13&gt;=J$6),IF(MAX(J$6,$D13)&lt;$D13+$E13*$H13,"■","□"),"")))</f>
      </c>
      <c r="K13" s="17">
        <f>IF($D13="","",IF($E13=0,IF(AND($D13&gt;=K$6,$D13&lt;K$6+7),"◆",""),IF(AND($D13&lt;K$6+7,$F13&gt;=K$6),IF(MAX(K$6,$D13)&lt;$D13+$E13*$H13,"■","□"),"")))</f>
      </c>
      <c r="L13" s="17">
        <f>IF($D13="","",IF($E13=0,IF(AND($D13&gt;=L$6,$D13&lt;L$6+7),"◆",""),IF(AND($D13&lt;L$6+7,$F13&gt;=L$6),IF(MAX(L$6,$D13)&lt;$D13+$E13*$H13,"■","□"),"")))</f>
      </c>
      <c r="M13" s="17">
        <f>IF($D13="","",IF($E13=0,IF(AND($D13&gt;=M$6,$D13&lt;M$6+7),"◆",""),IF(AND($D13&lt;M$6+7,$F13&gt;=M$6),IF(MAX(M$6,$D13)&lt;$D13+$E13*$H13,"■","□"),"")))</f>
      </c>
      <c r="N13" s="17">
        <f>IF($D13="","",IF($E13=0,IF(AND($D13&gt;=N$6,$D13&lt;N$6+7),"◆",""),IF(AND($D13&lt;N$6+7,$F13&gt;=N$6),IF(MAX(N$6,$D13)&lt;$D13+$E13*$H13,"■","□"),"")))</f>
      </c>
      <c r="O13" s="17">
        <f>IF($D13="","",IF($E13=0,IF(AND($D13&gt;=O$6,$D13&lt;O$6+7),"◆",""),IF(AND($D13&lt;O$6+7,$F13&gt;=O$6),IF(MAX(O$6,$D13)&lt;$D13+$E13*$H13,"■","□"),"")))</f>
      </c>
      <c r="P13" s="17">
        <f>IF($D13="","",IF($E13=0,IF(AND($D13&gt;=P$6,$D13&lt;P$6+7),"◆",""),IF(AND($D13&lt;P$6+7,$F13&gt;=P$6),IF(MAX(P$6,$D13)&lt;$D13+$E13*$H13,"■","□"),"")))</f>
      </c>
      <c r="Q13" s="17">
        <f>IF($D13="","",IF($E13=0,IF(AND($D13&gt;=Q$6,$D13&lt;Q$6+7),"◆",""),IF(AND($D13&lt;Q$6+7,$F13&gt;=Q$6),IF(MAX(Q$6,$D13)&lt;$D13+$E13*$H13,"■","□"),"")))</f>
      </c>
      <c r="R13" s="17">
        <f>IF($D13="","",IF($E13=0,IF(AND($D13&gt;=R$6,$D13&lt;R$6+7),"◆",""),IF(AND($D13&lt;R$6+7,$F13&gt;=R$6),IF(MAX(R$6,$D13)&lt;$D13+$E13*$H13,"■","□"),"")))</f>
      </c>
      <c r="S13" s="17">
        <f>IF($D13="","",IF($E13=0,IF(AND($D13&gt;=S$6,$D13&lt;S$6+7),"◆",""),IF(AND($D13&lt;S$6+7,$F13&gt;=S$6),IF(MAX(S$6,$D13)&lt;$D13+$E13*$H13,"■","□"),"")))</f>
      </c>
      <c r="T13" s="17">
        <f>IF($D13="","",IF($E13=0,IF(AND($D13&gt;=T$6,$D13&lt;T$6+7),"◆",""),IF(AND($D13&lt;T$6+7,$F13&gt;=T$6),IF(MAX(T$6,$D13)&lt;$D13+$E13*$H13,"■","□"),"")))</f>
      </c>
      <c r="U13" s="17">
        <f>IF($D13="","",IF($E13=0,IF(AND($D13&gt;=U$6,$D13&lt;U$6+7),"◆",""),IF(AND($D13&lt;U$6+7,$F13&gt;=U$6),IF(MAX(U$6,$D13)&lt;$D13+$E13*$H13,"■","□"),"")))</f>
      </c>
      <c r="V13" s="17">
        <f>IF($D13="","",IF($E13=0,IF(AND($D13&gt;=V$6,$D13&lt;V$6+7),"◆",""),IF(AND($D13&lt;V$6+7,$F13&gt;=V$6),IF(MAX(V$6,$D13)&lt;$D13+$E13*$H13,"■","□"),"")))</f>
      </c>
      <c r="W13" s="17">
        <f>IF($D13="","",IF($E13=0,IF(AND($D13&gt;=W$6,$D13&lt;W$6+7),"◆",""),IF(AND($D13&lt;W$6+7,$F13&gt;=W$6),IF(MAX(W$6,$D13)&lt;$D13+$E13*$H13,"■","□"),"")))</f>
      </c>
      <c r="X13" s="17">
        <f>IF($D13="","",IF($E13=0,IF(AND($D13&gt;=X$6,$D13&lt;X$6+7),"◆",""),IF(AND($D13&lt;X$6+7,$F13&gt;=X$6),IF(MAX(X$6,$D13)&lt;$D13+$E13*$H13,"■","□"),"")))</f>
      </c>
      <c r="Y13" s="17">
        <f>IF($D13="","",IF($E13=0,IF(AND($D13&gt;=Y$6,$D13&lt;Y$6+7),"◆",""),IF(AND($D13&lt;Y$6+7,$F13&gt;=Y$6),IF(MAX(Y$6,$D13)&lt;$D13+$E13*$H13,"■","□"),"")))</f>
      </c>
      <c r="Z13" s="17">
        <f>IF($D13="","",IF($E13=0,IF(AND($D13&gt;=Z$6,$D13&lt;Z$6+7),"◆",""),IF(AND($D13&lt;Z$6+7,$F13&gt;=Z$6),IF(MAX(Z$6,$D13)&lt;$D13+$E13*$H13,"■","□"),"")))</f>
      </c>
      <c r="AA13" s="17">
        <f>IF($D13="","",IF($E13=0,IF(AND($D13&gt;=AA$6,$D13&lt;AA$6+7),"◆",""),IF(AND($D13&lt;AA$6+7,$F13&gt;=AA$6),IF(MAX(AA$6,$D13)&lt;$D13+$E13*$H13,"■","□"),"")))</f>
      </c>
    </row>
    <row r="14" spans="1:27" x14ac:dyDescent="0.25">
      <c r="A14" s="13">
        <v>8</v>
      </c>
      <c r="B14" s="2" t="s">
        <v>30</v>
      </c>
      <c r="C14" s="2" t="s">
        <v>22</v>
      </c>
      <c r="D14" s="5">
        <v>46370</v>
      </c>
      <c r="E14" s="14">
        <v>10</v>
      </c>
      <c r="F14" s="4">
        <f>IF(D14="","",D14+MAX(E14,1)-1)</f>
      </c>
      <c r="G14" s="15">
        <f>IF(D14="","",IF(E14=0,0,NETWORKDAYS(D14,F14)))</f>
      </c>
      <c r="H14" s="16">
        <v>0</v>
      </c>
      <c r="I14" s="13">
        <f>IF(D14="","",IF(H14&gt;=1,"erledigt",IF(TODAY()&gt;F14,"überfällig",IF(TODAY()&gt;=D14,"läuft","geplant"))))</f>
      </c>
      <c r="J14" s="17">
        <f>IF($D14="","",IF($E14=0,IF(AND($D14&gt;=J$6,$D14&lt;J$6+7),"◆",""),IF(AND($D14&lt;J$6+7,$F14&gt;=J$6),IF(MAX(J$6,$D14)&lt;$D14+$E14*$H14,"■","□"),"")))</f>
      </c>
      <c r="K14" s="17">
        <f>IF($D14="","",IF($E14=0,IF(AND($D14&gt;=K$6,$D14&lt;K$6+7),"◆",""),IF(AND($D14&lt;K$6+7,$F14&gt;=K$6),IF(MAX(K$6,$D14)&lt;$D14+$E14*$H14,"■","□"),"")))</f>
      </c>
      <c r="L14" s="17">
        <f>IF($D14="","",IF($E14=0,IF(AND($D14&gt;=L$6,$D14&lt;L$6+7),"◆",""),IF(AND($D14&lt;L$6+7,$F14&gt;=L$6),IF(MAX(L$6,$D14)&lt;$D14+$E14*$H14,"■","□"),"")))</f>
      </c>
      <c r="M14" s="17">
        <f>IF($D14="","",IF($E14=0,IF(AND($D14&gt;=M$6,$D14&lt;M$6+7),"◆",""),IF(AND($D14&lt;M$6+7,$F14&gt;=M$6),IF(MAX(M$6,$D14)&lt;$D14+$E14*$H14,"■","□"),"")))</f>
      </c>
      <c r="N14" s="17">
        <f>IF($D14="","",IF($E14=0,IF(AND($D14&gt;=N$6,$D14&lt;N$6+7),"◆",""),IF(AND($D14&lt;N$6+7,$F14&gt;=N$6),IF(MAX(N$6,$D14)&lt;$D14+$E14*$H14,"■","□"),"")))</f>
      </c>
      <c r="O14" s="17">
        <f>IF($D14="","",IF($E14=0,IF(AND($D14&gt;=O$6,$D14&lt;O$6+7),"◆",""),IF(AND($D14&lt;O$6+7,$F14&gt;=O$6),IF(MAX(O$6,$D14)&lt;$D14+$E14*$H14,"■","□"),"")))</f>
      </c>
      <c r="P14" s="17">
        <f>IF($D14="","",IF($E14=0,IF(AND($D14&gt;=P$6,$D14&lt;P$6+7),"◆",""),IF(AND($D14&lt;P$6+7,$F14&gt;=P$6),IF(MAX(P$6,$D14)&lt;$D14+$E14*$H14,"■","□"),"")))</f>
      </c>
      <c r="Q14" s="17">
        <f>IF($D14="","",IF($E14=0,IF(AND($D14&gt;=Q$6,$D14&lt;Q$6+7),"◆",""),IF(AND($D14&lt;Q$6+7,$F14&gt;=Q$6),IF(MAX(Q$6,$D14)&lt;$D14+$E14*$H14,"■","□"),"")))</f>
      </c>
      <c r="R14" s="17">
        <f>IF($D14="","",IF($E14=0,IF(AND($D14&gt;=R$6,$D14&lt;R$6+7),"◆",""),IF(AND($D14&lt;R$6+7,$F14&gt;=R$6),IF(MAX(R$6,$D14)&lt;$D14+$E14*$H14,"■","□"),"")))</f>
      </c>
      <c r="S14" s="17">
        <f>IF($D14="","",IF($E14=0,IF(AND($D14&gt;=S$6,$D14&lt;S$6+7),"◆",""),IF(AND($D14&lt;S$6+7,$F14&gt;=S$6),IF(MAX(S$6,$D14)&lt;$D14+$E14*$H14,"■","□"),"")))</f>
      </c>
      <c r="T14" s="17">
        <f>IF($D14="","",IF($E14=0,IF(AND($D14&gt;=T$6,$D14&lt;T$6+7),"◆",""),IF(AND($D14&lt;T$6+7,$F14&gt;=T$6),IF(MAX(T$6,$D14)&lt;$D14+$E14*$H14,"■","□"),"")))</f>
      </c>
      <c r="U14" s="17">
        <f>IF($D14="","",IF($E14=0,IF(AND($D14&gt;=U$6,$D14&lt;U$6+7),"◆",""),IF(AND($D14&lt;U$6+7,$F14&gt;=U$6),IF(MAX(U$6,$D14)&lt;$D14+$E14*$H14,"■","□"),"")))</f>
      </c>
      <c r="V14" s="17">
        <f>IF($D14="","",IF($E14=0,IF(AND($D14&gt;=V$6,$D14&lt;V$6+7),"◆",""),IF(AND($D14&lt;V$6+7,$F14&gt;=V$6),IF(MAX(V$6,$D14)&lt;$D14+$E14*$H14,"■","□"),"")))</f>
      </c>
      <c r="W14" s="17">
        <f>IF($D14="","",IF($E14=0,IF(AND($D14&gt;=W$6,$D14&lt;W$6+7),"◆",""),IF(AND($D14&lt;W$6+7,$F14&gt;=W$6),IF(MAX(W$6,$D14)&lt;$D14+$E14*$H14,"■","□"),"")))</f>
      </c>
      <c r="X14" s="17">
        <f>IF($D14="","",IF($E14=0,IF(AND($D14&gt;=X$6,$D14&lt;X$6+7),"◆",""),IF(AND($D14&lt;X$6+7,$F14&gt;=X$6),IF(MAX(X$6,$D14)&lt;$D14+$E14*$H14,"■","□"),"")))</f>
      </c>
      <c r="Y14" s="17">
        <f>IF($D14="","",IF($E14=0,IF(AND($D14&gt;=Y$6,$D14&lt;Y$6+7),"◆",""),IF(AND($D14&lt;Y$6+7,$F14&gt;=Y$6),IF(MAX(Y$6,$D14)&lt;$D14+$E14*$H14,"■","□"),"")))</f>
      </c>
      <c r="Z14" s="17">
        <f>IF($D14="","",IF($E14=0,IF(AND($D14&gt;=Z$6,$D14&lt;Z$6+7),"◆",""),IF(AND($D14&lt;Z$6+7,$F14&gt;=Z$6),IF(MAX(Z$6,$D14)&lt;$D14+$E14*$H14,"■","□"),"")))</f>
      </c>
      <c r="AA14" s="17">
        <f>IF($D14="","",IF($E14=0,IF(AND($D14&gt;=AA$6,$D14&lt;AA$6+7),"◆",""),IF(AND($D14&lt;AA$6+7,$F14&gt;=AA$6),IF(MAX(AA$6,$D14)&lt;$D14+$E14*$H14,"■","□"),"")))</f>
      </c>
    </row>
    <row r="15" spans="1:27" x14ac:dyDescent="0.25">
      <c r="A15" s="13">
        <v>9</v>
      </c>
      <c r="B15" s="2" t="s">
        <v>31</v>
      </c>
      <c r="C15" s="2" t="s">
        <v>19</v>
      </c>
      <c r="D15" s="5">
        <v>46391</v>
      </c>
      <c r="E15" s="14">
        <v>14</v>
      </c>
      <c r="F15" s="4">
        <f>IF(D15="","",D15+MAX(E15,1)-1)</f>
      </c>
      <c r="G15" s="15">
        <f>IF(D15="","",IF(E15=0,0,NETWORKDAYS(D15,F15)))</f>
      </c>
      <c r="H15" s="16">
        <v>0</v>
      </c>
      <c r="I15" s="13">
        <f>IF(D15="","",IF(H15&gt;=1,"erledigt",IF(TODAY()&gt;F15,"überfällig",IF(TODAY()&gt;=D15,"läuft","geplant"))))</f>
      </c>
      <c r="J15" s="17">
        <f>IF($D15="","",IF($E15=0,IF(AND($D15&gt;=J$6,$D15&lt;J$6+7),"◆",""),IF(AND($D15&lt;J$6+7,$F15&gt;=J$6),IF(MAX(J$6,$D15)&lt;$D15+$E15*$H15,"■","□"),"")))</f>
      </c>
      <c r="K15" s="17">
        <f>IF($D15="","",IF($E15=0,IF(AND($D15&gt;=K$6,$D15&lt;K$6+7),"◆",""),IF(AND($D15&lt;K$6+7,$F15&gt;=K$6),IF(MAX(K$6,$D15)&lt;$D15+$E15*$H15,"■","□"),"")))</f>
      </c>
      <c r="L15" s="17">
        <f>IF($D15="","",IF($E15=0,IF(AND($D15&gt;=L$6,$D15&lt;L$6+7),"◆",""),IF(AND($D15&lt;L$6+7,$F15&gt;=L$6),IF(MAX(L$6,$D15)&lt;$D15+$E15*$H15,"■","□"),"")))</f>
      </c>
      <c r="M15" s="17">
        <f>IF($D15="","",IF($E15=0,IF(AND($D15&gt;=M$6,$D15&lt;M$6+7),"◆",""),IF(AND($D15&lt;M$6+7,$F15&gt;=M$6),IF(MAX(M$6,$D15)&lt;$D15+$E15*$H15,"■","□"),"")))</f>
      </c>
      <c r="N15" s="17">
        <f>IF($D15="","",IF($E15=0,IF(AND($D15&gt;=N$6,$D15&lt;N$6+7),"◆",""),IF(AND($D15&lt;N$6+7,$F15&gt;=N$6),IF(MAX(N$6,$D15)&lt;$D15+$E15*$H15,"■","□"),"")))</f>
      </c>
      <c r="O15" s="17">
        <f>IF($D15="","",IF($E15=0,IF(AND($D15&gt;=O$6,$D15&lt;O$6+7),"◆",""),IF(AND($D15&lt;O$6+7,$F15&gt;=O$6),IF(MAX(O$6,$D15)&lt;$D15+$E15*$H15,"■","□"),"")))</f>
      </c>
      <c r="P15" s="17">
        <f>IF($D15="","",IF($E15=0,IF(AND($D15&gt;=P$6,$D15&lt;P$6+7),"◆",""),IF(AND($D15&lt;P$6+7,$F15&gt;=P$6),IF(MAX(P$6,$D15)&lt;$D15+$E15*$H15,"■","□"),"")))</f>
      </c>
      <c r="Q15" s="17">
        <f>IF($D15="","",IF($E15=0,IF(AND($D15&gt;=Q$6,$D15&lt;Q$6+7),"◆",""),IF(AND($D15&lt;Q$6+7,$F15&gt;=Q$6),IF(MAX(Q$6,$D15)&lt;$D15+$E15*$H15,"■","□"),"")))</f>
      </c>
      <c r="R15" s="17">
        <f>IF($D15="","",IF($E15=0,IF(AND($D15&gt;=R$6,$D15&lt;R$6+7),"◆",""),IF(AND($D15&lt;R$6+7,$F15&gt;=R$6),IF(MAX(R$6,$D15)&lt;$D15+$E15*$H15,"■","□"),"")))</f>
      </c>
      <c r="S15" s="17">
        <f>IF($D15="","",IF($E15=0,IF(AND($D15&gt;=S$6,$D15&lt;S$6+7),"◆",""),IF(AND($D15&lt;S$6+7,$F15&gt;=S$6),IF(MAX(S$6,$D15)&lt;$D15+$E15*$H15,"■","□"),"")))</f>
      </c>
      <c r="T15" s="17">
        <f>IF($D15="","",IF($E15=0,IF(AND($D15&gt;=T$6,$D15&lt;T$6+7),"◆",""),IF(AND($D15&lt;T$6+7,$F15&gt;=T$6),IF(MAX(T$6,$D15)&lt;$D15+$E15*$H15,"■","□"),"")))</f>
      </c>
      <c r="U15" s="17">
        <f>IF($D15="","",IF($E15=0,IF(AND($D15&gt;=U$6,$D15&lt;U$6+7),"◆",""),IF(AND($D15&lt;U$6+7,$F15&gt;=U$6),IF(MAX(U$6,$D15)&lt;$D15+$E15*$H15,"■","□"),"")))</f>
      </c>
      <c r="V15" s="17">
        <f>IF($D15="","",IF($E15=0,IF(AND($D15&gt;=V$6,$D15&lt;V$6+7),"◆",""),IF(AND($D15&lt;V$6+7,$F15&gt;=V$6),IF(MAX(V$6,$D15)&lt;$D15+$E15*$H15,"■","□"),"")))</f>
      </c>
      <c r="W15" s="17">
        <f>IF($D15="","",IF($E15=0,IF(AND($D15&gt;=W$6,$D15&lt;W$6+7),"◆",""),IF(AND($D15&lt;W$6+7,$F15&gt;=W$6),IF(MAX(W$6,$D15)&lt;$D15+$E15*$H15,"■","□"),"")))</f>
      </c>
      <c r="X15" s="17">
        <f>IF($D15="","",IF($E15=0,IF(AND($D15&gt;=X$6,$D15&lt;X$6+7),"◆",""),IF(AND($D15&lt;X$6+7,$F15&gt;=X$6),IF(MAX(X$6,$D15)&lt;$D15+$E15*$H15,"■","□"),"")))</f>
      </c>
      <c r="Y15" s="17">
        <f>IF($D15="","",IF($E15=0,IF(AND($D15&gt;=Y$6,$D15&lt;Y$6+7),"◆",""),IF(AND($D15&lt;Y$6+7,$F15&gt;=Y$6),IF(MAX(Y$6,$D15)&lt;$D15+$E15*$H15,"■","□"),"")))</f>
      </c>
      <c r="Z15" s="17">
        <f>IF($D15="","",IF($E15=0,IF(AND($D15&gt;=Z$6,$D15&lt;Z$6+7),"◆",""),IF(AND($D15&lt;Z$6+7,$F15&gt;=Z$6),IF(MAX(Z$6,$D15)&lt;$D15+$E15*$H15,"■","□"),"")))</f>
      </c>
      <c r="AA15" s="17">
        <f>IF($D15="","",IF($E15=0,IF(AND($D15&gt;=AA$6,$D15&lt;AA$6+7),"◆",""),IF(AND($D15&lt;AA$6+7,$F15&gt;=AA$6),IF(MAX(AA$6,$D15)&lt;$D15+$E15*$H15,"■","□"),"")))</f>
      </c>
    </row>
    <row r="16" spans="1:27" x14ac:dyDescent="0.25">
      <c r="A16" s="13">
        <v>10</v>
      </c>
      <c r="B16" s="2" t="s">
        <v>32</v>
      </c>
      <c r="C16" s="2" t="s">
        <v>19</v>
      </c>
      <c r="D16" s="5">
        <v>46412</v>
      </c>
      <c r="E16" s="14">
        <v>0</v>
      </c>
      <c r="F16" s="4">
        <f>IF(D16="","",D16+MAX(E16,1)-1)</f>
      </c>
      <c r="G16" s="15">
        <f>IF(D16="","",IF(E16=0,0,NETWORKDAYS(D16,F16)))</f>
      </c>
      <c r="H16" s="16">
        <v>0</v>
      </c>
      <c r="I16" s="13">
        <f>IF(D16="","",IF(H16&gt;=1,"erledigt",IF(TODAY()&gt;F16,"überfällig",IF(TODAY()&gt;=D16,"läuft","geplant"))))</f>
      </c>
      <c r="J16" s="17">
        <f>IF($D16="","",IF($E16=0,IF(AND($D16&gt;=J$6,$D16&lt;J$6+7),"◆",""),IF(AND($D16&lt;J$6+7,$F16&gt;=J$6),IF(MAX(J$6,$D16)&lt;$D16+$E16*$H16,"■","□"),"")))</f>
      </c>
      <c r="K16" s="17">
        <f>IF($D16="","",IF($E16=0,IF(AND($D16&gt;=K$6,$D16&lt;K$6+7),"◆",""),IF(AND($D16&lt;K$6+7,$F16&gt;=K$6),IF(MAX(K$6,$D16)&lt;$D16+$E16*$H16,"■","□"),"")))</f>
      </c>
      <c r="L16" s="17">
        <f>IF($D16="","",IF($E16=0,IF(AND($D16&gt;=L$6,$D16&lt;L$6+7),"◆",""),IF(AND($D16&lt;L$6+7,$F16&gt;=L$6),IF(MAX(L$6,$D16)&lt;$D16+$E16*$H16,"■","□"),"")))</f>
      </c>
      <c r="M16" s="17">
        <f>IF($D16="","",IF($E16=0,IF(AND($D16&gt;=M$6,$D16&lt;M$6+7),"◆",""),IF(AND($D16&lt;M$6+7,$F16&gt;=M$6),IF(MAX(M$6,$D16)&lt;$D16+$E16*$H16,"■","□"),"")))</f>
      </c>
      <c r="N16" s="17">
        <f>IF($D16="","",IF($E16=0,IF(AND($D16&gt;=N$6,$D16&lt;N$6+7),"◆",""),IF(AND($D16&lt;N$6+7,$F16&gt;=N$6),IF(MAX(N$6,$D16)&lt;$D16+$E16*$H16,"■","□"),"")))</f>
      </c>
      <c r="O16" s="17">
        <f>IF($D16="","",IF($E16=0,IF(AND($D16&gt;=O$6,$D16&lt;O$6+7),"◆",""),IF(AND($D16&lt;O$6+7,$F16&gt;=O$6),IF(MAX(O$6,$D16)&lt;$D16+$E16*$H16,"■","□"),"")))</f>
      </c>
      <c r="P16" s="17">
        <f>IF($D16="","",IF($E16=0,IF(AND($D16&gt;=P$6,$D16&lt;P$6+7),"◆",""),IF(AND($D16&lt;P$6+7,$F16&gt;=P$6),IF(MAX(P$6,$D16)&lt;$D16+$E16*$H16,"■","□"),"")))</f>
      </c>
      <c r="Q16" s="17">
        <f>IF($D16="","",IF($E16=0,IF(AND($D16&gt;=Q$6,$D16&lt;Q$6+7),"◆",""),IF(AND($D16&lt;Q$6+7,$F16&gt;=Q$6),IF(MAX(Q$6,$D16)&lt;$D16+$E16*$H16,"■","□"),"")))</f>
      </c>
      <c r="R16" s="17">
        <f>IF($D16="","",IF($E16=0,IF(AND($D16&gt;=R$6,$D16&lt;R$6+7),"◆",""),IF(AND($D16&lt;R$6+7,$F16&gt;=R$6),IF(MAX(R$6,$D16)&lt;$D16+$E16*$H16,"■","□"),"")))</f>
      </c>
      <c r="S16" s="17">
        <f>IF($D16="","",IF($E16=0,IF(AND($D16&gt;=S$6,$D16&lt;S$6+7),"◆",""),IF(AND($D16&lt;S$6+7,$F16&gt;=S$6),IF(MAX(S$6,$D16)&lt;$D16+$E16*$H16,"■","□"),"")))</f>
      </c>
      <c r="T16" s="17">
        <f>IF($D16="","",IF($E16=0,IF(AND($D16&gt;=T$6,$D16&lt;T$6+7),"◆",""),IF(AND($D16&lt;T$6+7,$F16&gt;=T$6),IF(MAX(T$6,$D16)&lt;$D16+$E16*$H16,"■","□"),"")))</f>
      </c>
      <c r="U16" s="17">
        <f>IF($D16="","",IF($E16=0,IF(AND($D16&gt;=U$6,$D16&lt;U$6+7),"◆",""),IF(AND($D16&lt;U$6+7,$F16&gt;=U$6),IF(MAX(U$6,$D16)&lt;$D16+$E16*$H16,"■","□"),"")))</f>
      </c>
      <c r="V16" s="17">
        <f>IF($D16="","",IF($E16=0,IF(AND($D16&gt;=V$6,$D16&lt;V$6+7),"◆",""),IF(AND($D16&lt;V$6+7,$F16&gt;=V$6),IF(MAX(V$6,$D16)&lt;$D16+$E16*$H16,"■","□"),"")))</f>
      </c>
      <c r="W16" s="17">
        <f>IF($D16="","",IF($E16=0,IF(AND($D16&gt;=W$6,$D16&lt;W$6+7),"◆",""),IF(AND($D16&lt;W$6+7,$F16&gt;=W$6),IF(MAX(W$6,$D16)&lt;$D16+$E16*$H16,"■","□"),"")))</f>
      </c>
      <c r="X16" s="17">
        <f>IF($D16="","",IF($E16=0,IF(AND($D16&gt;=X$6,$D16&lt;X$6+7),"◆",""),IF(AND($D16&lt;X$6+7,$F16&gt;=X$6),IF(MAX(X$6,$D16)&lt;$D16+$E16*$H16,"■","□"),"")))</f>
      </c>
      <c r="Y16" s="17">
        <f>IF($D16="","",IF($E16=0,IF(AND($D16&gt;=Y$6,$D16&lt;Y$6+7),"◆",""),IF(AND($D16&lt;Y$6+7,$F16&gt;=Y$6),IF(MAX(Y$6,$D16)&lt;$D16+$E16*$H16,"■","□"),"")))</f>
      </c>
      <c r="Z16" s="17">
        <f>IF($D16="","",IF($E16=0,IF(AND($D16&gt;=Z$6,$D16&lt;Z$6+7),"◆",""),IF(AND($D16&lt;Z$6+7,$F16&gt;=Z$6),IF(MAX(Z$6,$D16)&lt;$D16+$E16*$H16,"■","□"),"")))</f>
      </c>
      <c r="AA16" s="17">
        <f>IF($D16="","",IF($E16=0,IF(AND($D16&gt;=AA$6,$D16&lt;AA$6+7),"◆",""),IF(AND($D16&lt;AA$6+7,$F16&gt;=AA$6),IF(MAX(AA$6,$D16)&lt;$D16+$E16*$H16,"■","□"),"")))</f>
      </c>
    </row>
    <row r="17" spans="1:27" x14ac:dyDescent="0.25">
      <c r="A17" s="13">
        <v>11</v>
      </c>
      <c r="B17" s="2"/>
      <c r="C17" s="2"/>
      <c r="D17" s="5"/>
      <c r="E17" s="14"/>
      <c r="F17" s="4">
        <f>IF(D17="","",D17+MAX(E17,1)-1)</f>
      </c>
      <c r="G17" s="15">
        <f>IF(D17="","",IF(E17=0,0,NETWORKDAYS(D17,F17)))</f>
      </c>
      <c r="H17" s="16"/>
      <c r="I17" s="13">
        <f>IF(D17="","",IF(H17&gt;=1,"erledigt",IF(TODAY()&gt;F17,"überfällig",IF(TODAY()&gt;=D17,"läuft","geplant"))))</f>
      </c>
      <c r="J17" s="17">
        <f>IF($D17="","",IF($E17=0,IF(AND($D17&gt;=J$6,$D17&lt;J$6+7),"◆",""),IF(AND($D17&lt;J$6+7,$F17&gt;=J$6),IF(MAX(J$6,$D17)&lt;$D17+$E17*$H17,"■","□"),"")))</f>
      </c>
      <c r="K17" s="17">
        <f>IF($D17="","",IF($E17=0,IF(AND($D17&gt;=K$6,$D17&lt;K$6+7),"◆",""),IF(AND($D17&lt;K$6+7,$F17&gt;=K$6),IF(MAX(K$6,$D17)&lt;$D17+$E17*$H17,"■","□"),"")))</f>
      </c>
      <c r="L17" s="17">
        <f>IF($D17="","",IF($E17=0,IF(AND($D17&gt;=L$6,$D17&lt;L$6+7),"◆",""),IF(AND($D17&lt;L$6+7,$F17&gt;=L$6),IF(MAX(L$6,$D17)&lt;$D17+$E17*$H17,"■","□"),"")))</f>
      </c>
      <c r="M17" s="17">
        <f>IF($D17="","",IF($E17=0,IF(AND($D17&gt;=M$6,$D17&lt;M$6+7),"◆",""),IF(AND($D17&lt;M$6+7,$F17&gt;=M$6),IF(MAX(M$6,$D17)&lt;$D17+$E17*$H17,"■","□"),"")))</f>
      </c>
      <c r="N17" s="17">
        <f>IF($D17="","",IF($E17=0,IF(AND($D17&gt;=N$6,$D17&lt;N$6+7),"◆",""),IF(AND($D17&lt;N$6+7,$F17&gt;=N$6),IF(MAX(N$6,$D17)&lt;$D17+$E17*$H17,"■","□"),"")))</f>
      </c>
      <c r="O17" s="17">
        <f>IF($D17="","",IF($E17=0,IF(AND($D17&gt;=O$6,$D17&lt;O$6+7),"◆",""),IF(AND($D17&lt;O$6+7,$F17&gt;=O$6),IF(MAX(O$6,$D17)&lt;$D17+$E17*$H17,"■","□"),"")))</f>
      </c>
      <c r="P17" s="17">
        <f>IF($D17="","",IF($E17=0,IF(AND($D17&gt;=P$6,$D17&lt;P$6+7),"◆",""),IF(AND($D17&lt;P$6+7,$F17&gt;=P$6),IF(MAX(P$6,$D17)&lt;$D17+$E17*$H17,"■","□"),"")))</f>
      </c>
      <c r="Q17" s="17">
        <f>IF($D17="","",IF($E17=0,IF(AND($D17&gt;=Q$6,$D17&lt;Q$6+7),"◆",""),IF(AND($D17&lt;Q$6+7,$F17&gt;=Q$6),IF(MAX(Q$6,$D17)&lt;$D17+$E17*$H17,"■","□"),"")))</f>
      </c>
      <c r="R17" s="17">
        <f>IF($D17="","",IF($E17=0,IF(AND($D17&gt;=R$6,$D17&lt;R$6+7),"◆",""),IF(AND($D17&lt;R$6+7,$F17&gt;=R$6),IF(MAX(R$6,$D17)&lt;$D17+$E17*$H17,"■","□"),"")))</f>
      </c>
      <c r="S17" s="17">
        <f>IF($D17="","",IF($E17=0,IF(AND($D17&gt;=S$6,$D17&lt;S$6+7),"◆",""),IF(AND($D17&lt;S$6+7,$F17&gt;=S$6),IF(MAX(S$6,$D17)&lt;$D17+$E17*$H17,"■","□"),"")))</f>
      </c>
      <c r="T17" s="17">
        <f>IF($D17="","",IF($E17=0,IF(AND($D17&gt;=T$6,$D17&lt;T$6+7),"◆",""),IF(AND($D17&lt;T$6+7,$F17&gt;=T$6),IF(MAX(T$6,$D17)&lt;$D17+$E17*$H17,"■","□"),"")))</f>
      </c>
      <c r="U17" s="17">
        <f>IF($D17="","",IF($E17=0,IF(AND($D17&gt;=U$6,$D17&lt;U$6+7),"◆",""),IF(AND($D17&lt;U$6+7,$F17&gt;=U$6),IF(MAX(U$6,$D17)&lt;$D17+$E17*$H17,"■","□"),"")))</f>
      </c>
      <c r="V17" s="17">
        <f>IF($D17="","",IF($E17=0,IF(AND($D17&gt;=V$6,$D17&lt;V$6+7),"◆",""),IF(AND($D17&lt;V$6+7,$F17&gt;=V$6),IF(MAX(V$6,$D17)&lt;$D17+$E17*$H17,"■","□"),"")))</f>
      </c>
      <c r="W17" s="17">
        <f>IF($D17="","",IF($E17=0,IF(AND($D17&gt;=W$6,$D17&lt;W$6+7),"◆",""),IF(AND($D17&lt;W$6+7,$F17&gt;=W$6),IF(MAX(W$6,$D17)&lt;$D17+$E17*$H17,"■","□"),"")))</f>
      </c>
      <c r="X17" s="17">
        <f>IF($D17="","",IF($E17=0,IF(AND($D17&gt;=X$6,$D17&lt;X$6+7),"◆",""),IF(AND($D17&lt;X$6+7,$F17&gt;=X$6),IF(MAX(X$6,$D17)&lt;$D17+$E17*$H17,"■","□"),"")))</f>
      </c>
      <c r="Y17" s="17">
        <f>IF($D17="","",IF($E17=0,IF(AND($D17&gt;=Y$6,$D17&lt;Y$6+7),"◆",""),IF(AND($D17&lt;Y$6+7,$F17&gt;=Y$6),IF(MAX(Y$6,$D17)&lt;$D17+$E17*$H17,"■","□"),"")))</f>
      </c>
      <c r="Z17" s="17">
        <f>IF($D17="","",IF($E17=0,IF(AND($D17&gt;=Z$6,$D17&lt;Z$6+7),"◆",""),IF(AND($D17&lt;Z$6+7,$F17&gt;=Z$6),IF(MAX(Z$6,$D17)&lt;$D17+$E17*$H17,"■","□"),"")))</f>
      </c>
      <c r="AA17" s="17">
        <f>IF($D17="","",IF($E17=0,IF(AND($D17&gt;=AA$6,$D17&lt;AA$6+7),"◆",""),IF(AND($D17&lt;AA$6+7,$F17&gt;=AA$6),IF(MAX(AA$6,$D17)&lt;$D17+$E17*$H17,"■","□"),"")))</f>
      </c>
    </row>
    <row r="18" spans="1:27" x14ac:dyDescent="0.25">
      <c r="A18" s="13">
        <v>12</v>
      </c>
      <c r="B18" s="2"/>
      <c r="C18" s="2"/>
      <c r="D18" s="5"/>
      <c r="E18" s="14"/>
      <c r="F18" s="4">
        <f>IF(D18="","",D18+MAX(E18,1)-1)</f>
      </c>
      <c r="G18" s="15">
        <f>IF(D18="","",IF(E18=0,0,NETWORKDAYS(D18,F18)))</f>
      </c>
      <c r="H18" s="16"/>
      <c r="I18" s="13">
        <f>IF(D18="","",IF(H18&gt;=1,"erledigt",IF(TODAY()&gt;F18,"überfällig",IF(TODAY()&gt;=D18,"läuft","geplant"))))</f>
      </c>
      <c r="J18" s="17">
        <f>IF($D18="","",IF($E18=0,IF(AND($D18&gt;=J$6,$D18&lt;J$6+7),"◆",""),IF(AND($D18&lt;J$6+7,$F18&gt;=J$6),IF(MAX(J$6,$D18)&lt;$D18+$E18*$H18,"■","□"),"")))</f>
      </c>
      <c r="K18" s="17">
        <f>IF($D18="","",IF($E18=0,IF(AND($D18&gt;=K$6,$D18&lt;K$6+7),"◆",""),IF(AND($D18&lt;K$6+7,$F18&gt;=K$6),IF(MAX(K$6,$D18)&lt;$D18+$E18*$H18,"■","□"),"")))</f>
      </c>
      <c r="L18" s="17">
        <f>IF($D18="","",IF($E18=0,IF(AND($D18&gt;=L$6,$D18&lt;L$6+7),"◆",""),IF(AND($D18&lt;L$6+7,$F18&gt;=L$6),IF(MAX(L$6,$D18)&lt;$D18+$E18*$H18,"■","□"),"")))</f>
      </c>
      <c r="M18" s="17">
        <f>IF($D18="","",IF($E18=0,IF(AND($D18&gt;=M$6,$D18&lt;M$6+7),"◆",""),IF(AND($D18&lt;M$6+7,$F18&gt;=M$6),IF(MAX(M$6,$D18)&lt;$D18+$E18*$H18,"■","□"),"")))</f>
      </c>
      <c r="N18" s="17">
        <f>IF($D18="","",IF($E18=0,IF(AND($D18&gt;=N$6,$D18&lt;N$6+7),"◆",""),IF(AND($D18&lt;N$6+7,$F18&gt;=N$6),IF(MAX(N$6,$D18)&lt;$D18+$E18*$H18,"■","□"),"")))</f>
      </c>
      <c r="O18" s="17">
        <f>IF($D18="","",IF($E18=0,IF(AND($D18&gt;=O$6,$D18&lt;O$6+7),"◆",""),IF(AND($D18&lt;O$6+7,$F18&gt;=O$6),IF(MAX(O$6,$D18)&lt;$D18+$E18*$H18,"■","□"),"")))</f>
      </c>
      <c r="P18" s="17">
        <f>IF($D18="","",IF($E18=0,IF(AND($D18&gt;=P$6,$D18&lt;P$6+7),"◆",""),IF(AND($D18&lt;P$6+7,$F18&gt;=P$6),IF(MAX(P$6,$D18)&lt;$D18+$E18*$H18,"■","□"),"")))</f>
      </c>
      <c r="Q18" s="17">
        <f>IF($D18="","",IF($E18=0,IF(AND($D18&gt;=Q$6,$D18&lt;Q$6+7),"◆",""),IF(AND($D18&lt;Q$6+7,$F18&gt;=Q$6),IF(MAX(Q$6,$D18)&lt;$D18+$E18*$H18,"■","□"),"")))</f>
      </c>
      <c r="R18" s="17">
        <f>IF($D18="","",IF($E18=0,IF(AND($D18&gt;=R$6,$D18&lt;R$6+7),"◆",""),IF(AND($D18&lt;R$6+7,$F18&gt;=R$6),IF(MAX(R$6,$D18)&lt;$D18+$E18*$H18,"■","□"),"")))</f>
      </c>
      <c r="S18" s="17">
        <f>IF($D18="","",IF($E18=0,IF(AND($D18&gt;=S$6,$D18&lt;S$6+7),"◆",""),IF(AND($D18&lt;S$6+7,$F18&gt;=S$6),IF(MAX(S$6,$D18)&lt;$D18+$E18*$H18,"■","□"),"")))</f>
      </c>
      <c r="T18" s="17">
        <f>IF($D18="","",IF($E18=0,IF(AND($D18&gt;=T$6,$D18&lt;T$6+7),"◆",""),IF(AND($D18&lt;T$6+7,$F18&gt;=T$6),IF(MAX(T$6,$D18)&lt;$D18+$E18*$H18,"■","□"),"")))</f>
      </c>
      <c r="U18" s="17">
        <f>IF($D18="","",IF($E18=0,IF(AND($D18&gt;=U$6,$D18&lt;U$6+7),"◆",""),IF(AND($D18&lt;U$6+7,$F18&gt;=U$6),IF(MAX(U$6,$D18)&lt;$D18+$E18*$H18,"■","□"),"")))</f>
      </c>
      <c r="V18" s="17">
        <f>IF($D18="","",IF($E18=0,IF(AND($D18&gt;=V$6,$D18&lt;V$6+7),"◆",""),IF(AND($D18&lt;V$6+7,$F18&gt;=V$6),IF(MAX(V$6,$D18)&lt;$D18+$E18*$H18,"■","□"),"")))</f>
      </c>
      <c r="W18" s="17">
        <f>IF($D18="","",IF($E18=0,IF(AND($D18&gt;=W$6,$D18&lt;W$6+7),"◆",""),IF(AND($D18&lt;W$6+7,$F18&gt;=W$6),IF(MAX(W$6,$D18)&lt;$D18+$E18*$H18,"■","□"),"")))</f>
      </c>
      <c r="X18" s="17">
        <f>IF($D18="","",IF($E18=0,IF(AND($D18&gt;=X$6,$D18&lt;X$6+7),"◆",""),IF(AND($D18&lt;X$6+7,$F18&gt;=X$6),IF(MAX(X$6,$D18)&lt;$D18+$E18*$H18,"■","□"),"")))</f>
      </c>
      <c r="Y18" s="17">
        <f>IF($D18="","",IF($E18=0,IF(AND($D18&gt;=Y$6,$D18&lt;Y$6+7),"◆",""),IF(AND($D18&lt;Y$6+7,$F18&gt;=Y$6),IF(MAX(Y$6,$D18)&lt;$D18+$E18*$H18,"■","□"),"")))</f>
      </c>
      <c r="Z18" s="17">
        <f>IF($D18="","",IF($E18=0,IF(AND($D18&gt;=Z$6,$D18&lt;Z$6+7),"◆",""),IF(AND($D18&lt;Z$6+7,$F18&gt;=Z$6),IF(MAX(Z$6,$D18)&lt;$D18+$E18*$H18,"■","□"),"")))</f>
      </c>
      <c r="AA18" s="17">
        <f>IF($D18="","",IF($E18=0,IF(AND($D18&gt;=AA$6,$D18&lt;AA$6+7),"◆",""),IF(AND($D18&lt;AA$6+7,$F18&gt;=AA$6),IF(MAX(AA$6,$D18)&lt;$D18+$E18*$H18,"■","□"),"")))</f>
      </c>
    </row>
    <row r="19" spans="1:27" x14ac:dyDescent="0.25">
      <c r="A19" s="13">
        <v>13</v>
      </c>
      <c r="B19" s="2"/>
      <c r="C19" s="2"/>
      <c r="D19" s="5"/>
      <c r="E19" s="14"/>
      <c r="F19" s="4">
        <f>IF(D19="","",D19+MAX(E19,1)-1)</f>
      </c>
      <c r="G19" s="15">
        <f>IF(D19="","",IF(E19=0,0,NETWORKDAYS(D19,F19)))</f>
      </c>
      <c r="H19" s="16"/>
      <c r="I19" s="13">
        <f>IF(D19="","",IF(H19&gt;=1,"erledigt",IF(TODAY()&gt;F19,"überfällig",IF(TODAY()&gt;=D19,"läuft","geplant"))))</f>
      </c>
      <c r="J19" s="17">
        <f>IF($D19="","",IF($E19=0,IF(AND($D19&gt;=J$6,$D19&lt;J$6+7),"◆",""),IF(AND($D19&lt;J$6+7,$F19&gt;=J$6),IF(MAX(J$6,$D19)&lt;$D19+$E19*$H19,"■","□"),"")))</f>
      </c>
      <c r="K19" s="17">
        <f>IF($D19="","",IF($E19=0,IF(AND($D19&gt;=K$6,$D19&lt;K$6+7),"◆",""),IF(AND($D19&lt;K$6+7,$F19&gt;=K$6),IF(MAX(K$6,$D19)&lt;$D19+$E19*$H19,"■","□"),"")))</f>
      </c>
      <c r="L19" s="17">
        <f>IF($D19="","",IF($E19=0,IF(AND($D19&gt;=L$6,$D19&lt;L$6+7),"◆",""),IF(AND($D19&lt;L$6+7,$F19&gt;=L$6),IF(MAX(L$6,$D19)&lt;$D19+$E19*$H19,"■","□"),"")))</f>
      </c>
      <c r="M19" s="17">
        <f>IF($D19="","",IF($E19=0,IF(AND($D19&gt;=M$6,$D19&lt;M$6+7),"◆",""),IF(AND($D19&lt;M$6+7,$F19&gt;=M$6),IF(MAX(M$6,$D19)&lt;$D19+$E19*$H19,"■","□"),"")))</f>
      </c>
      <c r="N19" s="17">
        <f>IF($D19="","",IF($E19=0,IF(AND($D19&gt;=N$6,$D19&lt;N$6+7),"◆",""),IF(AND($D19&lt;N$6+7,$F19&gt;=N$6),IF(MAX(N$6,$D19)&lt;$D19+$E19*$H19,"■","□"),"")))</f>
      </c>
      <c r="O19" s="17">
        <f>IF($D19="","",IF($E19=0,IF(AND($D19&gt;=O$6,$D19&lt;O$6+7),"◆",""),IF(AND($D19&lt;O$6+7,$F19&gt;=O$6),IF(MAX(O$6,$D19)&lt;$D19+$E19*$H19,"■","□"),"")))</f>
      </c>
      <c r="P19" s="17">
        <f>IF($D19="","",IF($E19=0,IF(AND($D19&gt;=P$6,$D19&lt;P$6+7),"◆",""),IF(AND($D19&lt;P$6+7,$F19&gt;=P$6),IF(MAX(P$6,$D19)&lt;$D19+$E19*$H19,"■","□"),"")))</f>
      </c>
      <c r="Q19" s="17">
        <f>IF($D19="","",IF($E19=0,IF(AND($D19&gt;=Q$6,$D19&lt;Q$6+7),"◆",""),IF(AND($D19&lt;Q$6+7,$F19&gt;=Q$6),IF(MAX(Q$6,$D19)&lt;$D19+$E19*$H19,"■","□"),"")))</f>
      </c>
      <c r="R19" s="17">
        <f>IF($D19="","",IF($E19=0,IF(AND($D19&gt;=R$6,$D19&lt;R$6+7),"◆",""),IF(AND($D19&lt;R$6+7,$F19&gt;=R$6),IF(MAX(R$6,$D19)&lt;$D19+$E19*$H19,"■","□"),"")))</f>
      </c>
      <c r="S19" s="17">
        <f>IF($D19="","",IF($E19=0,IF(AND($D19&gt;=S$6,$D19&lt;S$6+7),"◆",""),IF(AND($D19&lt;S$6+7,$F19&gt;=S$6),IF(MAX(S$6,$D19)&lt;$D19+$E19*$H19,"■","□"),"")))</f>
      </c>
      <c r="T19" s="17">
        <f>IF($D19="","",IF($E19=0,IF(AND($D19&gt;=T$6,$D19&lt;T$6+7),"◆",""),IF(AND($D19&lt;T$6+7,$F19&gt;=T$6),IF(MAX(T$6,$D19)&lt;$D19+$E19*$H19,"■","□"),"")))</f>
      </c>
      <c r="U19" s="17">
        <f>IF($D19="","",IF($E19=0,IF(AND($D19&gt;=U$6,$D19&lt;U$6+7),"◆",""),IF(AND($D19&lt;U$6+7,$F19&gt;=U$6),IF(MAX(U$6,$D19)&lt;$D19+$E19*$H19,"■","□"),"")))</f>
      </c>
      <c r="V19" s="17">
        <f>IF($D19="","",IF($E19=0,IF(AND($D19&gt;=V$6,$D19&lt;V$6+7),"◆",""),IF(AND($D19&lt;V$6+7,$F19&gt;=V$6),IF(MAX(V$6,$D19)&lt;$D19+$E19*$H19,"■","□"),"")))</f>
      </c>
      <c r="W19" s="17">
        <f>IF($D19="","",IF($E19=0,IF(AND($D19&gt;=W$6,$D19&lt;W$6+7),"◆",""),IF(AND($D19&lt;W$6+7,$F19&gt;=W$6),IF(MAX(W$6,$D19)&lt;$D19+$E19*$H19,"■","□"),"")))</f>
      </c>
      <c r="X19" s="17">
        <f>IF($D19="","",IF($E19=0,IF(AND($D19&gt;=X$6,$D19&lt;X$6+7),"◆",""),IF(AND($D19&lt;X$6+7,$F19&gt;=X$6),IF(MAX(X$6,$D19)&lt;$D19+$E19*$H19,"■","□"),"")))</f>
      </c>
      <c r="Y19" s="17">
        <f>IF($D19="","",IF($E19=0,IF(AND($D19&gt;=Y$6,$D19&lt;Y$6+7),"◆",""),IF(AND($D19&lt;Y$6+7,$F19&gt;=Y$6),IF(MAX(Y$6,$D19)&lt;$D19+$E19*$H19,"■","□"),"")))</f>
      </c>
      <c r="Z19" s="17">
        <f>IF($D19="","",IF($E19=0,IF(AND($D19&gt;=Z$6,$D19&lt;Z$6+7),"◆",""),IF(AND($D19&lt;Z$6+7,$F19&gt;=Z$6),IF(MAX(Z$6,$D19)&lt;$D19+$E19*$H19,"■","□"),"")))</f>
      </c>
      <c r="AA19" s="17">
        <f>IF($D19="","",IF($E19=0,IF(AND($D19&gt;=AA$6,$D19&lt;AA$6+7),"◆",""),IF(AND($D19&lt;AA$6+7,$F19&gt;=AA$6),IF(MAX(AA$6,$D19)&lt;$D19+$E19*$H19,"■","□"),"")))</f>
      </c>
    </row>
    <row r="20" spans="1:27" x14ac:dyDescent="0.25">
      <c r="A20" s="13">
        <v>14</v>
      </c>
      <c r="B20" s="2"/>
      <c r="C20" s="2"/>
      <c r="D20" s="5"/>
      <c r="E20" s="14"/>
      <c r="F20" s="4">
        <f>IF(D20="","",D20+MAX(E20,1)-1)</f>
      </c>
      <c r="G20" s="15">
        <f>IF(D20="","",IF(E20=0,0,NETWORKDAYS(D20,F20)))</f>
      </c>
      <c r="H20" s="16"/>
      <c r="I20" s="13">
        <f>IF(D20="","",IF(H20&gt;=1,"erledigt",IF(TODAY()&gt;F20,"überfällig",IF(TODAY()&gt;=D20,"läuft","geplant"))))</f>
      </c>
      <c r="J20" s="17">
        <f>IF($D20="","",IF($E20=0,IF(AND($D20&gt;=J$6,$D20&lt;J$6+7),"◆",""),IF(AND($D20&lt;J$6+7,$F20&gt;=J$6),IF(MAX(J$6,$D20)&lt;$D20+$E20*$H20,"■","□"),"")))</f>
      </c>
      <c r="K20" s="17">
        <f>IF($D20="","",IF($E20=0,IF(AND($D20&gt;=K$6,$D20&lt;K$6+7),"◆",""),IF(AND($D20&lt;K$6+7,$F20&gt;=K$6),IF(MAX(K$6,$D20)&lt;$D20+$E20*$H20,"■","□"),"")))</f>
      </c>
      <c r="L20" s="17">
        <f>IF($D20="","",IF($E20=0,IF(AND($D20&gt;=L$6,$D20&lt;L$6+7),"◆",""),IF(AND($D20&lt;L$6+7,$F20&gt;=L$6),IF(MAX(L$6,$D20)&lt;$D20+$E20*$H20,"■","□"),"")))</f>
      </c>
      <c r="M20" s="17">
        <f>IF($D20="","",IF($E20=0,IF(AND($D20&gt;=M$6,$D20&lt;M$6+7),"◆",""),IF(AND($D20&lt;M$6+7,$F20&gt;=M$6),IF(MAX(M$6,$D20)&lt;$D20+$E20*$H20,"■","□"),"")))</f>
      </c>
      <c r="N20" s="17">
        <f>IF($D20="","",IF($E20=0,IF(AND($D20&gt;=N$6,$D20&lt;N$6+7),"◆",""),IF(AND($D20&lt;N$6+7,$F20&gt;=N$6),IF(MAX(N$6,$D20)&lt;$D20+$E20*$H20,"■","□"),"")))</f>
      </c>
      <c r="O20" s="17">
        <f>IF($D20="","",IF($E20=0,IF(AND($D20&gt;=O$6,$D20&lt;O$6+7),"◆",""),IF(AND($D20&lt;O$6+7,$F20&gt;=O$6),IF(MAX(O$6,$D20)&lt;$D20+$E20*$H20,"■","□"),"")))</f>
      </c>
      <c r="P20" s="17">
        <f>IF($D20="","",IF($E20=0,IF(AND($D20&gt;=P$6,$D20&lt;P$6+7),"◆",""),IF(AND($D20&lt;P$6+7,$F20&gt;=P$6),IF(MAX(P$6,$D20)&lt;$D20+$E20*$H20,"■","□"),"")))</f>
      </c>
      <c r="Q20" s="17">
        <f>IF($D20="","",IF($E20=0,IF(AND($D20&gt;=Q$6,$D20&lt;Q$6+7),"◆",""),IF(AND($D20&lt;Q$6+7,$F20&gt;=Q$6),IF(MAX(Q$6,$D20)&lt;$D20+$E20*$H20,"■","□"),"")))</f>
      </c>
      <c r="R20" s="17">
        <f>IF($D20="","",IF($E20=0,IF(AND($D20&gt;=R$6,$D20&lt;R$6+7),"◆",""),IF(AND($D20&lt;R$6+7,$F20&gt;=R$6),IF(MAX(R$6,$D20)&lt;$D20+$E20*$H20,"■","□"),"")))</f>
      </c>
      <c r="S20" s="17">
        <f>IF($D20="","",IF($E20=0,IF(AND($D20&gt;=S$6,$D20&lt;S$6+7),"◆",""),IF(AND($D20&lt;S$6+7,$F20&gt;=S$6),IF(MAX(S$6,$D20)&lt;$D20+$E20*$H20,"■","□"),"")))</f>
      </c>
      <c r="T20" s="17">
        <f>IF($D20="","",IF($E20=0,IF(AND($D20&gt;=T$6,$D20&lt;T$6+7),"◆",""),IF(AND($D20&lt;T$6+7,$F20&gt;=T$6),IF(MAX(T$6,$D20)&lt;$D20+$E20*$H20,"■","□"),"")))</f>
      </c>
      <c r="U20" s="17">
        <f>IF($D20="","",IF($E20=0,IF(AND($D20&gt;=U$6,$D20&lt;U$6+7),"◆",""),IF(AND($D20&lt;U$6+7,$F20&gt;=U$6),IF(MAX(U$6,$D20)&lt;$D20+$E20*$H20,"■","□"),"")))</f>
      </c>
      <c r="V20" s="17">
        <f>IF($D20="","",IF($E20=0,IF(AND($D20&gt;=V$6,$D20&lt;V$6+7),"◆",""),IF(AND($D20&lt;V$6+7,$F20&gt;=V$6),IF(MAX(V$6,$D20)&lt;$D20+$E20*$H20,"■","□"),"")))</f>
      </c>
      <c r="W20" s="17">
        <f>IF($D20="","",IF($E20=0,IF(AND($D20&gt;=W$6,$D20&lt;W$6+7),"◆",""),IF(AND($D20&lt;W$6+7,$F20&gt;=W$6),IF(MAX(W$6,$D20)&lt;$D20+$E20*$H20,"■","□"),"")))</f>
      </c>
      <c r="X20" s="17">
        <f>IF($D20="","",IF($E20=0,IF(AND($D20&gt;=X$6,$D20&lt;X$6+7),"◆",""),IF(AND($D20&lt;X$6+7,$F20&gt;=X$6),IF(MAX(X$6,$D20)&lt;$D20+$E20*$H20,"■","□"),"")))</f>
      </c>
      <c r="Y20" s="17">
        <f>IF($D20="","",IF($E20=0,IF(AND($D20&gt;=Y$6,$D20&lt;Y$6+7),"◆",""),IF(AND($D20&lt;Y$6+7,$F20&gt;=Y$6),IF(MAX(Y$6,$D20)&lt;$D20+$E20*$H20,"■","□"),"")))</f>
      </c>
      <c r="Z20" s="17">
        <f>IF($D20="","",IF($E20=0,IF(AND($D20&gt;=Z$6,$D20&lt;Z$6+7),"◆",""),IF(AND($D20&lt;Z$6+7,$F20&gt;=Z$6),IF(MAX(Z$6,$D20)&lt;$D20+$E20*$H20,"■","□"),"")))</f>
      </c>
      <c r="AA20" s="17">
        <f>IF($D20="","",IF($E20=0,IF(AND($D20&gt;=AA$6,$D20&lt;AA$6+7),"◆",""),IF(AND($D20&lt;AA$6+7,$F20&gt;=AA$6),IF(MAX(AA$6,$D20)&lt;$D20+$E20*$H20,"■","□"),"")))</f>
      </c>
    </row>
    <row r="21" spans="1:27" x14ac:dyDescent="0.25">
      <c r="A21" s="13">
        <v>15</v>
      </c>
      <c r="B21" s="2"/>
      <c r="C21" s="2"/>
      <c r="D21" s="5"/>
      <c r="E21" s="14"/>
      <c r="F21" s="4">
        <f>IF(D21="","",D21+MAX(E21,1)-1)</f>
      </c>
      <c r="G21" s="15">
        <f>IF(D21="","",IF(E21=0,0,NETWORKDAYS(D21,F21)))</f>
      </c>
      <c r="H21" s="16"/>
      <c r="I21" s="13">
        <f>IF(D21="","",IF(H21&gt;=1,"erledigt",IF(TODAY()&gt;F21,"überfällig",IF(TODAY()&gt;=D21,"läuft","geplant"))))</f>
      </c>
      <c r="J21" s="17">
        <f>IF($D21="","",IF($E21=0,IF(AND($D21&gt;=J$6,$D21&lt;J$6+7),"◆",""),IF(AND($D21&lt;J$6+7,$F21&gt;=J$6),IF(MAX(J$6,$D21)&lt;$D21+$E21*$H21,"■","□"),"")))</f>
      </c>
      <c r="K21" s="17">
        <f>IF($D21="","",IF($E21=0,IF(AND($D21&gt;=K$6,$D21&lt;K$6+7),"◆",""),IF(AND($D21&lt;K$6+7,$F21&gt;=K$6),IF(MAX(K$6,$D21)&lt;$D21+$E21*$H21,"■","□"),"")))</f>
      </c>
      <c r="L21" s="17">
        <f>IF($D21="","",IF($E21=0,IF(AND($D21&gt;=L$6,$D21&lt;L$6+7),"◆",""),IF(AND($D21&lt;L$6+7,$F21&gt;=L$6),IF(MAX(L$6,$D21)&lt;$D21+$E21*$H21,"■","□"),"")))</f>
      </c>
      <c r="M21" s="17">
        <f>IF($D21="","",IF($E21=0,IF(AND($D21&gt;=M$6,$D21&lt;M$6+7),"◆",""),IF(AND($D21&lt;M$6+7,$F21&gt;=M$6),IF(MAX(M$6,$D21)&lt;$D21+$E21*$H21,"■","□"),"")))</f>
      </c>
      <c r="N21" s="17">
        <f>IF($D21="","",IF($E21=0,IF(AND($D21&gt;=N$6,$D21&lt;N$6+7),"◆",""),IF(AND($D21&lt;N$6+7,$F21&gt;=N$6),IF(MAX(N$6,$D21)&lt;$D21+$E21*$H21,"■","□"),"")))</f>
      </c>
      <c r="O21" s="17">
        <f>IF($D21="","",IF($E21=0,IF(AND($D21&gt;=O$6,$D21&lt;O$6+7),"◆",""),IF(AND($D21&lt;O$6+7,$F21&gt;=O$6),IF(MAX(O$6,$D21)&lt;$D21+$E21*$H21,"■","□"),"")))</f>
      </c>
      <c r="P21" s="17">
        <f>IF($D21="","",IF($E21=0,IF(AND($D21&gt;=P$6,$D21&lt;P$6+7),"◆",""),IF(AND($D21&lt;P$6+7,$F21&gt;=P$6),IF(MAX(P$6,$D21)&lt;$D21+$E21*$H21,"■","□"),"")))</f>
      </c>
      <c r="Q21" s="17">
        <f>IF($D21="","",IF($E21=0,IF(AND($D21&gt;=Q$6,$D21&lt;Q$6+7),"◆",""),IF(AND($D21&lt;Q$6+7,$F21&gt;=Q$6),IF(MAX(Q$6,$D21)&lt;$D21+$E21*$H21,"■","□"),"")))</f>
      </c>
      <c r="R21" s="17">
        <f>IF($D21="","",IF($E21=0,IF(AND($D21&gt;=R$6,$D21&lt;R$6+7),"◆",""),IF(AND($D21&lt;R$6+7,$F21&gt;=R$6),IF(MAX(R$6,$D21)&lt;$D21+$E21*$H21,"■","□"),"")))</f>
      </c>
      <c r="S21" s="17">
        <f>IF($D21="","",IF($E21=0,IF(AND($D21&gt;=S$6,$D21&lt;S$6+7),"◆",""),IF(AND($D21&lt;S$6+7,$F21&gt;=S$6),IF(MAX(S$6,$D21)&lt;$D21+$E21*$H21,"■","□"),"")))</f>
      </c>
      <c r="T21" s="17">
        <f>IF($D21="","",IF($E21=0,IF(AND($D21&gt;=T$6,$D21&lt;T$6+7),"◆",""),IF(AND($D21&lt;T$6+7,$F21&gt;=T$6),IF(MAX(T$6,$D21)&lt;$D21+$E21*$H21,"■","□"),"")))</f>
      </c>
      <c r="U21" s="17">
        <f>IF($D21="","",IF($E21=0,IF(AND($D21&gt;=U$6,$D21&lt;U$6+7),"◆",""),IF(AND($D21&lt;U$6+7,$F21&gt;=U$6),IF(MAX(U$6,$D21)&lt;$D21+$E21*$H21,"■","□"),"")))</f>
      </c>
      <c r="V21" s="17">
        <f>IF($D21="","",IF($E21=0,IF(AND($D21&gt;=V$6,$D21&lt;V$6+7),"◆",""),IF(AND($D21&lt;V$6+7,$F21&gt;=V$6),IF(MAX(V$6,$D21)&lt;$D21+$E21*$H21,"■","□"),"")))</f>
      </c>
      <c r="W21" s="17">
        <f>IF($D21="","",IF($E21=0,IF(AND($D21&gt;=W$6,$D21&lt;W$6+7),"◆",""),IF(AND($D21&lt;W$6+7,$F21&gt;=W$6),IF(MAX(W$6,$D21)&lt;$D21+$E21*$H21,"■","□"),"")))</f>
      </c>
      <c r="X21" s="17">
        <f>IF($D21="","",IF($E21=0,IF(AND($D21&gt;=X$6,$D21&lt;X$6+7),"◆",""),IF(AND($D21&lt;X$6+7,$F21&gt;=X$6),IF(MAX(X$6,$D21)&lt;$D21+$E21*$H21,"■","□"),"")))</f>
      </c>
      <c r="Y21" s="17">
        <f>IF($D21="","",IF($E21=0,IF(AND($D21&gt;=Y$6,$D21&lt;Y$6+7),"◆",""),IF(AND($D21&lt;Y$6+7,$F21&gt;=Y$6),IF(MAX(Y$6,$D21)&lt;$D21+$E21*$H21,"■","□"),"")))</f>
      </c>
      <c r="Z21" s="17">
        <f>IF($D21="","",IF($E21=0,IF(AND($D21&gt;=Z$6,$D21&lt;Z$6+7),"◆",""),IF(AND($D21&lt;Z$6+7,$F21&gt;=Z$6),IF(MAX(Z$6,$D21)&lt;$D21+$E21*$H21,"■","□"),"")))</f>
      </c>
      <c r="AA21" s="17">
        <f>IF($D21="","",IF($E21=0,IF(AND($D21&gt;=AA$6,$D21&lt;AA$6+7),"◆",""),IF(AND($D21&lt;AA$6+7,$F21&gt;=AA$6),IF(MAX(AA$6,$D21)&lt;$D21+$E21*$H21,"■","□"),"")))</f>
      </c>
    </row>
    <row r="23" spans="1:1" x14ac:dyDescent="0.25">
      <c r="A23" s="1" t="s">
        <v>33</v>
      </c>
    </row>
    <row r="24" spans="1:2" x14ac:dyDescent="0.25">
      <c r="A24" s="17" t="s">
        <v>34</v>
      </c>
      <c r="B24" t="s">
        <v>35</v>
      </c>
    </row>
    <row r="25" spans="1:2" x14ac:dyDescent="0.25">
      <c r="A25" s="17" t="s">
        <v>36</v>
      </c>
      <c r="B25" t="s">
        <v>37</v>
      </c>
    </row>
    <row r="26" spans="1:2" x14ac:dyDescent="0.25">
      <c r="A26" s="17" t="s">
        <v>38</v>
      </c>
      <c r="B26" t="s">
        <v>39</v>
      </c>
    </row>
    <row r="28" spans="1:1" x14ac:dyDescent="0.25">
      <c r="A28" s="6" t="s">
        <v>40</v>
      </c>
    </row>
  </sheetData>
  <mergeCells count="2">
    <mergeCell ref="A1:I1"/>
    <mergeCell ref="B2:D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5"/>
  <sheetFormatPr defaultRowHeight="15" outlineLevelRow="0" outlineLevelCol="0" x14ac:dyDescent="55"/>
  <cols>
    <col min="1" max="1" width="97" customWidth="1"/>
  </cols>
  <sheetData>
    <row r="1" spans="1:1" x14ac:dyDescent="0.25">
      <c r="A1" s="1" t="s">
        <v>41</v>
      </c>
    </row>
    <row r="3" spans="1:1" x14ac:dyDescent="0.25">
      <c r="A3" t="s">
        <v>42</v>
      </c>
    </row>
    <row r="4" spans="1:1" x14ac:dyDescent="0.25">
      <c r="A4" t="s">
        <v>43</v>
      </c>
    </row>
    <row r="5" spans="1:1" x14ac:dyDescent="0.25">
      <c r="A5" t="s">
        <v>44</v>
      </c>
    </row>
    <row r="6" spans="1:1" x14ac:dyDescent="0.25">
      <c r="A6" t="s">
        <v>45</v>
      </c>
    </row>
    <row r="7" spans="1:1" x14ac:dyDescent="0.25">
      <c r="A7" t="s">
        <v>46</v>
      </c>
    </row>
    <row r="8" spans="1:1" x14ac:dyDescent="0.25">
      <c r="A8" t="s">
        <v>47</v>
      </c>
    </row>
    <row r="9" spans="1:1" x14ac:dyDescent="0.25">
      <c r="A9" t="s">
        <v>48</v>
      </c>
    </row>
    <row r="11" spans="1:1" x14ac:dyDescent="0.25">
      <c r="A11" s="1" t="s">
        <v>49</v>
      </c>
    </row>
    <row r="12" spans="1:1" x14ac:dyDescent="0.25">
      <c r="A12" t="s">
        <v>50</v>
      </c>
    </row>
    <row r="14" spans="1:1" x14ac:dyDescent="0.25">
      <c r="A14" s="1" t="s">
        <v>51</v>
      </c>
    </row>
    <row r="15" spans="1:1" x14ac:dyDescent="0.25">
      <c r="A15" t="s">
        <v>52</v>
      </c>
    </row>
  </sheetData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90" customWidth="1"/>
  </cols>
  <sheetData>
    <row r="1" spans="1:1" x14ac:dyDescent="0.25">
      <c r="A1" s="18" t="s">
        <v>53</v>
      </c>
    </row>
    <row r="2" spans="1:1" x14ac:dyDescent="0.25">
      <c r="A2" s="19" t="s">
        <v>54</v>
      </c>
    </row>
    <row r="3" spans="1:1" x14ac:dyDescent="0.25">
      <c r="A3" s="19" t="s">
        <v>55</v>
      </c>
    </row>
    <row r="4" spans="1:1" x14ac:dyDescent="0.25">
      <c r="A4" s="19" t="s">
        <v>56</v>
      </c>
    </row>
    <row r="5" spans="1:1" x14ac:dyDescent="0.25">
      <c r="A5" s="19" t="s">
        <v>54</v>
      </c>
    </row>
    <row r="6" spans="1:1" x14ac:dyDescent="0.25">
      <c r="A6" s="19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Projektplan</vt:lpstr>
      <vt:lpstr>Anleitung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Formelfalke</dc:creator>
  <dc:title>Gantt-Diagramm Excel Vorlage: Projektplan mit Zeitachse</dc:title>
  <dc:subject/>
  <dc:description/>
  <cp:keywords/>
  <cp:category/>
  <cp:lastModifiedBy>Unknown</cp:lastModifiedBy>
  <dcterms:created xsi:type="dcterms:W3CDTF">2026-11-04T07:44:27Z</dcterms:created>
  <dcterms:modified xsi:type="dcterms:W3CDTF">2026-11-04T07:44:27Z</dcterms:modified>
</cp:coreProperties>
</file>